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C37" i="9"/>
  <c r="CO36" i="9"/>
  <c r="AM36" i="9"/>
  <c r="C36" i="9"/>
  <c r="CO35" i="9"/>
  <c r="AM35" i="9"/>
  <c r="C35" i="9"/>
  <c r="CO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W34" i="9"/>
  <c r="BW35" i="9" s="1"/>
  <c r="BW36" i="9" s="1"/>
  <c r="BW37" i="9" s="1"/>
</calcChain>
</file>

<file path=xl/sharedStrings.xml><?xml version="1.0" encoding="utf-8"?>
<sst xmlns="http://schemas.openxmlformats.org/spreadsheetml/2006/main" count="1039" uniqueCount="562">
  <si>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</si>
  <si>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</si>
  <si>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</si>
  <si>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</si>
  <si>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</si>
  <si>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</si>
  <si>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</si>
  <si>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</si>
  <si>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</si>
  <si>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</si>
  <si>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</si>
  <si>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</si>
  <si>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</si>
  <si>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</si>
  <si>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</si>
  <si>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</si>
  <si>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</si>
  <si>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</si>
  <si>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</si>
  <si>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</si>
  <si>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</si>
  <si>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</si>
  <si>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</si>
  <si>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</si>
  <si>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</si>
  <si>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</si>
  <si>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</si>
  <si>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</si>
  <si>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</si>
  <si>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</si>
  <si>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</si>
  <si>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</si>
  <si>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</si>
  <si>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</si>
  <si>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</si>
  <si>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</si>
  <si>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</si>
  <si>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</si>
  <si>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</si>
  <si>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</si>
  <si>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</si>
  <si>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</si>
  <si>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</si>
  <si>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</si>
  <si>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</si>
  <si>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</si>
  <si>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</si>
  <si>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</si>
  <si>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</si>
  <si>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</si>
  <si>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</si>
  <si>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</si>
  <si>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</si>
  <si>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</si>
  <si>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</si>
  <si>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</si>
  <si>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</si>
  <si>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</si>
  <si>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</si>
  <si>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</si>
  <si>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</si>
  <si>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</si>
  <si>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</si>
  <si>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</si>
  <si>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</si>
  <si>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</si>
  <si>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</si>
  <si>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</si>
  <si>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</si>
  <si>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</si>
  <si>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</si>
  <si>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</si>
  <si>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</si>
  <si>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</si>
  <si>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</si>
  <si>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</si>
  <si>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</si>
  <si>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</si>
  <si>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</si>
  <si>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</si>
  <si>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</si>
  <si>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</si>
  <si>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</si>
  <si>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</si>
  <si>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</si>
  <si>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</si>
  <si>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</si>
  <si>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</si>
  <si>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</si>
  <si>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</si>
  <si>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</si>
  <si>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</si>
  <si>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</si>
  <si>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</si>
  <si>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</si>
  <si>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</si>
  <si>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</si>
  <si>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</si>
  <si>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</si>
  <si>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</si>
  <si>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</si>
  <si>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</si>
  <si>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</si>
  <si>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</si>
  <si>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</si>
  <si>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</si>
  <si>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</si>
  <si>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</si>
  <si>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</si>
  <si>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</si>
  <si>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</si>
  <si>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</si>
  <si>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</si>
  <si>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</si>
  <si>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</si>
  <si>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</si>
  <si>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</si>
  <si>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</si>
  <si>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</si>
  <si>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</si>
  <si>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</si>
  <si>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</si>
  <si>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</si>
  <si>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</si>
  <si>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</si>
  <si>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</si>
  <si>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</si>
  <si>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</si>
  <si>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</si>
  <si>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</si>
  <si>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</si>
  <si>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</si>
  <si>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</si>
  <si>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</si>
  <si>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</si>
  <si>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</si>
  <si>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</si>
  <si>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</si>
  <si>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</si>
  <si>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</si>
  <si>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</si>
  <si>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</si>
  <si>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</si>
  <si>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</si>
  <si>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</si>
  <si>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</si>
  <si>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</si>
  <si>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</si>
  <si>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</si>
  <si>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</si>
  <si>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</si>
  <si>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</si>
  <si>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</si>
  <si>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</si>
  <si>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</si>
  <si>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</si>
  <si>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</si>
  <si>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</si>
  <si>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</si>
  <si>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</si>
  <si>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</si>
  <si>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</si>
  <si>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</si>
  <si>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</si>
  <si>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</si>
  <si>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</si>
  <si>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</si>
  <si>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</si>
  <si>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</si>
  <si>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</si>
  <si>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</si>
  <si>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</si>
  <si>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</si>
  <si>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</si>
  <si>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</si>
  <si>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</si>
  <si>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</si>
  <si>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</si>
  <si>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</si>
  <si>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</si>
  <si>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</si>
  <si>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</si>
  <si>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</si>
  <si>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</si>
  <si>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</si>
  <si>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</si>
  <si>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</si>
  <si>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</si>
  <si>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</si>
  <si>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</si>
  <si>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</si>
  <si>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</si>
  <si>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</si>
  <si>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熊本県南関町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</si>
  <si>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</si>
  <si>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</si>
  <si>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</si>
  <si>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</si>
  <si>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</si>
  <si>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</si>
  <si>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</si>
  <si>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</si>
  <si>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</si>
  <si>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</si>
  <si>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</si>
  <si>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</si>
  <si>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</si>
  <si>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</si>
  <si>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</si>
  <si>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</si>
  <si>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</si>
  <si>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</si>
  <si>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</si>
  <si>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</si>
  <si>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</si>
  <si>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</si>
  <si>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</si>
  <si>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</si>
  <si>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</si>
  <si>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</si>
  <si>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</si>
  <si>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</si>
  <si>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</si>
  <si>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</si>
  <si>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</si>
  <si>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</si>
  <si>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</si>
  <si>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</si>
  <si>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</si>
  <si>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</si>
  <si>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</si>
  <si>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</si>
  <si>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</si>
  <si>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</si>
  <si>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</si>
  <si>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</si>
  <si>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</si>
  <si>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</si>
  <si>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</si>
  <si>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</si>
  <si>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</si>
  <si>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</si>
  <si>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</si>
  <si>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</si>
  <si>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</si>
  <si>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</si>
  <si>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</si>
  <si>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</si>
  <si>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</si>
  <si>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</si>
  <si>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</si>
  <si>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</si>
  <si>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</si>
  <si>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</si>
  <si>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</si>
  <si>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</si>
  <si>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</si>
  <si>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</si>
  <si>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</si>
  <si>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</si>
  <si>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</si>
  <si>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</si>
  <si>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</si>
  <si>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</si>
  <si>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</si>
  <si>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</si>
  <si>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</si>
  <si>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</si>
  <si>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</si>
  <si>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</si>
  <si>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</si>
  <si>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</si>
  <si>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</si>
  <si>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</si>
  <si>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</si>
  <si>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</si>
  <si>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</si>
  <si>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</si>
  <si>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</si>
  <si>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</si>
  <si>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</si>
  <si>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</si>
  <si>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</si>
  <si>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</si>
  <si>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</si>
  <si>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</si>
  <si>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</si>
  <si>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</si>
  <si>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</si>
  <si>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</si>
  <si>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</si>
  <si>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</si>
  <si>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</si>
  <si>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</si>
  <si>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</si>
  <si>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</si>
  <si>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</si>
  <si>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</si>
  <si>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</si>
  <si>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</si>
  <si>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</si>
  <si>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</si>
  <si>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</si>
  <si>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</si>
  <si>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</si>
  <si>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</si>
  <si>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</si>
  <si>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</si>
  <si>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</si>
  <si>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</si>
  <si>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</si>
  <si>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</si>
  <si>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</si>
  <si>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</si>
  <si>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</si>
  <si>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</si>
  <si>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</si>
  <si>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</si>
  <si>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</si>
  <si>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</si>
  <si>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</si>
  <si>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</si>
  <si>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</si>
  <si>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</si>
  <si>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</si>
  <si>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</si>
  <si>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</si>
  <si>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</si>
  <si>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</si>
  <si>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</si>
  <si>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</si>
  <si>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</si>
  <si>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</si>
  <si>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</si>
  <si>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</si>
  <si>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</si>
  <si>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</si>
  <si>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</si>
  <si>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</si>
  <si>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</si>
  <si>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</si>
  <si>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熊本県南関町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</si>
  <si>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</si>
  <si>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</si>
  <si>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</si>
  <si>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</si>
  <si>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</si>
  <si>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</si>
  <si>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</si>
  <si>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</si>
  <si>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</si>
  <si>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</si>
  <si>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</si>
  <si>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</si>
  <si>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</si>
  <si>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</si>
  <si>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</si>
  <si>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</si>
  <si>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</si>
  <si>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</si>
  <si>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</si>
  <si>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</si>
  <si>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</si>
  <si>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</si>
  <si>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</si>
  <si>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</si>
  <si>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</si>
  <si>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</si>
  <si>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</si>
  <si>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</si>
  <si>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</si>
  <si>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</si>
  <si>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</si>
  <si>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</si>
  <si>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</si>
  <si>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</si>
  <si>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</si>
  <si>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</si>
  <si>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</si>
  <si>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</si>
  <si>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公共下水道事業特別会計</t>
    <phoneticPr fontId="5"/>
  </si>
  <si>
    <t>法非適用企業</t>
    <phoneticPr fontId="5"/>
  </si>
  <si>
    <t>簡易水道事業特別会計</t>
    <phoneticPr fontId="5"/>
  </si>
  <si>
    <t>浄化槽整備推進事業特別会計</t>
    <phoneticPr fontId="5"/>
  </si>
  <si>
    <t>宅地分譲事業特別会計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</si>
  <si>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</si>
  <si>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</si>
  <si>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</si>
  <si>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</si>
  <si>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</si>
  <si>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</si>
  <si>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</si>
  <si>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</si>
  <si>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</si>
  <si>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</si>
  <si>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</si>
  <si>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</si>
  <si>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</si>
  <si>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</si>
  <si>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</si>
  <si>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</si>
  <si>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</si>
  <si>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</si>
  <si>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</si>
  <si>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</si>
  <si>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</si>
  <si>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</si>
  <si>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</si>
  <si>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</si>
  <si>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</si>
  <si>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</si>
  <si>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</si>
  <si>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</si>
  <si>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</si>
  <si>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</si>
  <si>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</si>
  <si>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</si>
  <si>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</si>
  <si>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</si>
  <si>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</si>
  <si>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</si>
  <si>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</si>
  <si>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</si>
  <si>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</si>
  <si>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</si>
  <si>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</si>
  <si>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</si>
  <si>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</si>
  <si>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</si>
  <si>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</si>
  <si>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</si>
  <si>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</si>
  <si>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</si>
  <si>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</si>
  <si>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</si>
  <si>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</si>
  <si>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</si>
  <si>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</si>
  <si>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</si>
  <si>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</si>
  <si>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</si>
  <si>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</si>
  <si>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</si>
  <si>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</si>
  <si>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</si>
  <si>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浄化槽整備推進事業特別会計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</si>
  <si>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</si>
  <si>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</si>
  <si>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</si>
  <si>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介護サービス事業特別会計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</si>
  <si>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</si>
  <si>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</si>
  <si>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</si>
  <si>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</si>
  <si>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</si>
  <si>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</si>
  <si>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</si>
  <si>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</si>
  <si>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</si>
  <si>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</si>
  <si>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</si>
  <si>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</si>
  <si>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</si>
  <si>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</si>
  <si>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</si>
  <si>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</si>
  <si>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</si>
  <si>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</si>
  <si>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</si>
  <si>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</si>
  <si>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</si>
  <si>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</si>
  <si>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</si>
  <si>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</si>
  <si>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</si>
  <si>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</si>
  <si>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</si>
  <si>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</si>
  <si>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</si>
  <si>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</si>
  <si>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</si>
  <si>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</si>
  <si>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</si>
  <si>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</si>
  <si>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</si>
  <si>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</si>
  <si>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</si>
  <si>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</si>
  <si>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</si>
  <si>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</si>
  <si>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</si>
  <si>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</si>
  <si>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</si>
  <si>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</si>
  <si>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</si>
  <si>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</si>
  <si>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</si>
  <si>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</si>
  <si>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</si>
  <si>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</si>
  <si>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</si>
  <si>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</si>
  <si>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</si>
  <si>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</si>
  <si>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</si>
  <si>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</si>
  <si>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</si>
  <si>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</si>
  <si>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</si>
  <si>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</si>
  <si>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</si>
  <si>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</si>
  <si>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</si>
  <si>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</si>
  <si>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</si>
  <si>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</si>
  <si>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</si>
  <si>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</si>
  <si>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</si>
  <si>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</si>
  <si>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</si>
  <si>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</si>
  <si>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</si>
  <si>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</si>
  <si>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</si>
  <si>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</si>
  <si>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</si>
  <si>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</si>
  <si>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</si>
  <si>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</si>
  <si>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</si>
  <si>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</si>
  <si>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1.01</t>
  </si>
  <si>
    <t>一般会計</t>
  </si>
  <si>
    <t>介護サービス事業特別会計</t>
  </si>
  <si>
    <t>国民健康保険事業特別会計</t>
  </si>
  <si>
    <t>介護保険事業特別会計</t>
  </si>
  <si>
    <t>後期高齢者医療事業特別会計</t>
  </si>
  <si>
    <t>公共下水道事業特別会計</t>
  </si>
  <si>
    <t>簡易水道事業特別会計</t>
  </si>
  <si>
    <t>浄化槽整備推進事業特別会計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</si>
  <si>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</si>
  <si>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</si>
  <si>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</si>
  <si>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有明広域行政事務組合</t>
    <rPh sb="0" eb="2">
      <t>アリアケ</t>
    </rPh>
    <rPh sb="2" eb="4">
      <t>コウイキ</t>
    </rPh>
    <rPh sb="4" eb="6">
      <t>ギョウセイ</t>
    </rPh>
    <rPh sb="6" eb="8">
      <t>ジム</t>
    </rPh>
    <rPh sb="8" eb="10">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</si>
  <si>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</si>
  <si>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</si>
  <si>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</si>
  <si>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</si>
  <si>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</si>
  <si>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</si>
  <si>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</si>
  <si>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</si>
  <si>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</si>
  <si>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</si>
  <si>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</si>
  <si>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</si>
  <si>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</si>
  <si>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</si>
  <si>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</si>
  <si>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</si>
  <si>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近年の道路新設・改良事業等に係る地方債の発行等の要因で、地方債残高が増加し、元利償還額も年々増加しているが、交付税算入率が高い有利な地方債を積極的に活用することで、将来負担比率、実質公債費比率は類似団体内平均値を上回ってはいるものの、横ばいの状態を保っている。今後も、庁舎建設事業等の大型事業により起債残高は増加の見込みで、保育所統合整備事業や光ファイバー整備事業等の償還もピークを迎えるため、両比率とも悪化が予想されるが、できる限り地方債の発行を抑制し、健全財政の維持に努めたい。</t>
    <rPh sb="1" eb="3">
      <t>キンネン</t>
    </rPh>
    <rPh sb="4" eb="6">
      <t>ドウロ</t>
    </rPh>
    <rPh sb="6" eb="8">
      <t>シンセツ</t>
    </rPh>
    <rPh sb="9" eb="11">
      <t>カイリョウ</t>
    </rPh>
    <rPh sb="11" eb="13">
      <t>ジギョウ</t>
    </rPh>
    <rPh sb="13" eb="14">
      <t>トウ</t>
    </rPh>
    <rPh sb="15" eb="16">
      <t>カカ</t>
    </rPh>
    <rPh sb="17" eb="20">
      <t>チホウサイ</t>
    </rPh>
    <rPh sb="21" eb="23">
      <t>ハッコウ</t>
    </rPh>
    <rPh sb="23" eb="24">
      <t>トウ</t>
    </rPh>
    <rPh sb="25" eb="27">
      <t>ヨウイン</t>
    </rPh>
    <rPh sb="29" eb="32">
      <t>チホウサイ</t>
    </rPh>
    <rPh sb="32" eb="34">
      <t>ザンダカ</t>
    </rPh>
    <rPh sb="35" eb="37">
      <t>ゾウカ</t>
    </rPh>
    <rPh sb="39" eb="41">
      <t>ガンリ</t>
    </rPh>
    <rPh sb="41" eb="43">
      <t>ショウカン</t>
    </rPh>
    <rPh sb="43" eb="44">
      <t>ガク</t>
    </rPh>
    <rPh sb="45" eb="47">
      <t>ネンネン</t>
    </rPh>
    <rPh sb="47" eb="49">
      <t>ゾウカ</t>
    </rPh>
    <rPh sb="55" eb="58">
      <t>コウフゼイ</t>
    </rPh>
    <rPh sb="58" eb="60">
      <t>サンニュウ</t>
    </rPh>
    <rPh sb="60" eb="61">
      <t>リツ</t>
    </rPh>
    <rPh sb="62" eb="63">
      <t>タカ</t>
    </rPh>
    <rPh sb="64" eb="66">
      <t>ユウリ</t>
    </rPh>
    <rPh sb="67" eb="70">
      <t>チホウサイ</t>
    </rPh>
    <rPh sb="71" eb="73">
      <t>セッキョク</t>
    </rPh>
    <rPh sb="73" eb="74">
      <t>テキ</t>
    </rPh>
    <rPh sb="75" eb="77">
      <t>カツヨウ</t>
    </rPh>
    <rPh sb="83" eb="85">
      <t>ショウライ</t>
    </rPh>
    <rPh sb="85" eb="87">
      <t>フタン</t>
    </rPh>
    <rPh sb="87" eb="89">
      <t>ヒリツ</t>
    </rPh>
    <rPh sb="90" eb="92">
      <t>ジッシツ</t>
    </rPh>
    <rPh sb="92" eb="94">
      <t>コウサイ</t>
    </rPh>
    <rPh sb="94" eb="95">
      <t>ヒ</t>
    </rPh>
    <rPh sb="95" eb="97">
      <t>ヒリツ</t>
    </rPh>
    <rPh sb="118" eb="119">
      <t>ヨコ</t>
    </rPh>
    <rPh sb="122" eb="124">
      <t>ジョウタイ</t>
    </rPh>
    <rPh sb="125" eb="126">
      <t>タモ</t>
    </rPh>
    <rPh sb="131" eb="133">
      <t>コンゴ</t>
    </rPh>
    <rPh sb="135" eb="137">
      <t>チョウシャ</t>
    </rPh>
    <rPh sb="137" eb="139">
      <t>ケンセツ</t>
    </rPh>
    <rPh sb="139" eb="141">
      <t>ジギョウ</t>
    </rPh>
    <rPh sb="141" eb="142">
      <t>トウ</t>
    </rPh>
    <rPh sb="143" eb="145">
      <t>オオガタ</t>
    </rPh>
    <rPh sb="145" eb="147">
      <t>ジギョウ</t>
    </rPh>
    <rPh sb="150" eb="152">
      <t>キサイ</t>
    </rPh>
    <rPh sb="152" eb="154">
      <t>ザンダカ</t>
    </rPh>
    <rPh sb="155" eb="157">
      <t>ゾウカ</t>
    </rPh>
    <rPh sb="158" eb="160">
      <t>ミコ</t>
    </rPh>
    <rPh sb="163" eb="165">
      <t>ホイク</t>
    </rPh>
    <rPh sb="165" eb="166">
      <t>ショ</t>
    </rPh>
    <rPh sb="166" eb="168">
      <t>トウゴウ</t>
    </rPh>
    <rPh sb="168" eb="170">
      <t>セイビ</t>
    </rPh>
    <rPh sb="170" eb="172">
      <t>ジギョウ</t>
    </rPh>
    <rPh sb="173" eb="174">
      <t>ヒカリ</t>
    </rPh>
    <rPh sb="179" eb="181">
      <t>セイビ</t>
    </rPh>
    <rPh sb="181" eb="183">
      <t>ジギョウ</t>
    </rPh>
    <rPh sb="183" eb="184">
      <t>トウ</t>
    </rPh>
    <rPh sb="185" eb="187">
      <t>ショウカン</t>
    </rPh>
    <rPh sb="192" eb="193">
      <t>ムカ</t>
    </rPh>
    <rPh sb="198" eb="199">
      <t>リョウ</t>
    </rPh>
    <rPh sb="199" eb="201">
      <t>ヒリツ</t>
    </rPh>
    <rPh sb="203" eb="205">
      <t>アッカ</t>
    </rPh>
    <rPh sb="206" eb="208">
      <t>ヨソウ</t>
    </rPh>
    <rPh sb="216" eb="217">
      <t>カギ</t>
    </rPh>
    <rPh sb="218" eb="221">
      <t>チホウサイ</t>
    </rPh>
    <rPh sb="222" eb="224">
      <t>ハッコウ</t>
    </rPh>
    <rPh sb="225" eb="227">
      <t>ヨクセイ</t>
    </rPh>
    <rPh sb="229" eb="231">
      <t>ケンゼン</t>
    </rPh>
    <rPh sb="231" eb="233">
      <t>ザイセイ</t>
    </rPh>
    <rPh sb="234" eb="236">
      <t>イジ</t>
    </rPh>
    <rPh sb="237" eb="23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</si>
</sst>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170949</c:v>
                </c:pt>
                <c:pt idx="1">
                  <c:v>62744</c:v>
                </c:pt>
                <c:pt idx="2">
                  <c:v>115386</c:v>
                </c:pt>
                <c:pt idx="3">
                  <c:v>125909</c:v>
                </c:pt>
                <c:pt idx="4">
                  <c:v>121256</c:v>
                </c:pt>
              </c:numCache>
            </c:numRef>
          </c:val>
          <c:smooth val="0"/>
        </c:ser>
        <c:dLbls>
          <c:showLegendKey val="0"/>
          <c:showVal val="0"/>
          <c:showCatName val="0"/>
          <c:showSerName val="0"/>
          <c:showPercent val="0"/>
          <c:showBubbleSize val="0"/>
        </c:dLbls>
        <c:marker val="1"/>
        <c:smooth val="0"/>
        <c:axId val="97750400"/>
        <c:axId val="99829248"/>
      </c:lineChart>
      <c:catAx>
        <c:axId val="97750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29248"/>
        <c:crosses val="autoZero"/>
        <c:auto val="1"/>
        <c:lblAlgn val="ctr"/>
        <c:lblOffset val="100"/>
        <c:tickLblSkip val="1"/>
        <c:tickMarkSkip val="1"/>
        <c:noMultiLvlLbl val="0"/>
      </c:catAx>
      <c:valAx>
        <c:axId val="998292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5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3.54</c:v>
                </c:pt>
                <c:pt idx="1">
                  <c:v>3.56</c:v>
                </c:pt>
                <c:pt idx="2">
                  <c:v>3.77</c:v>
                </c:pt>
                <c:pt idx="3">
                  <c:v>2.78</c:v>
                </c:pt>
                <c:pt idx="4">
                  <c:v>5.25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32.659999999999997</c:v>
                </c:pt>
                <c:pt idx="1">
                  <c:v>34.72</c:v>
                </c:pt>
                <c:pt idx="2">
                  <c:v>36.51</c:v>
                </c:pt>
                <c:pt idx="3">
                  <c:v>36.78</c:v>
                </c:pt>
                <c:pt idx="4">
                  <c:v>35.450000000000003</c:v>
                </c:pt>
              </c:numCache>
            </c:numRef>
          </c:val>
        </c:ser>
        <c:dLbls>
          <c:showLegendKey val="0"/>
          <c:showVal val="0"/>
          <c:showCatName val="0"/>
          <c:showSerName val="0"/>
          <c:showPercent val="0"/>
          <c:showBubbleSize val="0"/>
        </c:dLbls>
        <c:gapWidth val="250"/>
        <c:overlap val="100"/>
        <c:axId val="97735040"/>
        <c:axId val="9773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5.39</c:v>
                </c:pt>
                <c:pt idx="1">
                  <c:v>1.1299999999999999</c:v>
                </c:pt>
                <c:pt idx="2">
                  <c:v>2.38</c:v>
                </c:pt>
                <c:pt idx="3">
                  <c:v>-1.01</c:v>
                </c:pt>
                <c:pt idx="4">
                  <c:v>2.58</c:v>
                </c:pt>
              </c:numCache>
            </c:numRef>
          </c:val>
          <c:smooth val="0"/>
        </c:ser>
        <c:dLbls>
          <c:showLegendKey val="0"/>
          <c:showVal val="0"/>
          <c:showCatName val="0"/>
          <c:showSerName val="0"/>
          <c:showPercent val="0"/>
          <c:showBubbleSize val="0"/>
        </c:dLbls>
        <c:marker val="1"/>
        <c:smooth val="0"/>
        <c:axId val="97735040"/>
        <c:axId val="97736960"/>
      </c:lineChart>
      <c:catAx>
        <c:axId val="977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36960"/>
        <c:crosses val="autoZero"/>
        <c:auto val="1"/>
        <c:lblAlgn val="ctr"/>
        <c:lblOffset val="100"/>
        <c:tickLblSkip val="1"/>
        <c:tickMarkSkip val="1"/>
        <c:noMultiLvlLbl val="0"/>
      </c:catAx>
      <c:valAx>
        <c:axId val="9773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0.18</c:v>
                </c:pt>
                <c:pt idx="4">
                  <c:v>#N/A</c:v>
                </c:pt>
                <c:pt idx="5">
                  <c:v>0.25</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2.0099999999999998</c:v>
                </c:pt>
                <c:pt idx="2">
                  <c:v>#N/A</c:v>
                </c:pt>
                <c:pt idx="3">
                  <c:v>2.5</c:v>
                </c:pt>
                <c:pt idx="4">
                  <c:v>#N/A</c:v>
                </c:pt>
                <c:pt idx="5">
                  <c:v>2.5099999999999998</c:v>
                </c:pt>
                <c:pt idx="6">
                  <c:v>#N/A</c:v>
                </c:pt>
                <c:pt idx="7">
                  <c:v>1.94</c:v>
                </c:pt>
                <c:pt idx="8">
                  <c:v>#N/A</c:v>
                </c:pt>
                <c:pt idx="9">
                  <c:v>1.84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c:v>
                </c:pt>
                <c:pt idx="2">
                  <c:v>#N/A</c:v>
                </c:pt>
                <c:pt idx="3">
                  <c:v>0.31</c:v>
                </c:pt>
                <c:pt idx="4">
                  <c:v>#N/A</c:v>
                </c:pt>
                <c:pt idx="5">
                  <c:v>1.73</c:v>
                </c:pt>
                <c:pt idx="6">
                  <c:v>#N/A</c:v>
                </c:pt>
                <c:pt idx="7">
                  <c:v>1.75</c:v>
                </c:pt>
                <c:pt idx="8">
                  <c:v>#N/A</c:v>
                </c:pt>
                <c:pt idx="9">
                  <c:v>2.23</c:v>
                </c:pt>
              </c:numCache>
            </c:numRef>
          </c:val>
        </c:ser>
        <c:ser>
          <c:idx val="8"/>
          <c:order val="8"/>
          <c:tx>
            <c:strRef>
              <c:f>データシート!$A$35</c:f>
              <c:strCache>
                <c:ptCount val="1"/>
                <c:pt idx="0">
                  <c:v>介護サービス事業特別会計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2.16</c:v>
                </c:pt>
                <c:pt idx="2">
                  <c:v>#N/A</c:v>
                </c:pt>
                <c:pt idx="3">
                  <c:v>2.63</c:v>
                </c:pt>
                <c:pt idx="4">
                  <c:v>#N/A</c:v>
                </c:pt>
                <c:pt idx="5">
                  <c:v>2.34</c:v>
                </c:pt>
                <c:pt idx="6">
                  <c:v>#N/A</c:v>
                </c:pt>
                <c:pt idx="7">
                  <c:v>2.4</c:v>
                </c:pt>
                <c:pt idx="8">
                  <c:v>#N/A</c:v>
                </c:pt>
                <c:pt idx="9">
                  <c:v>2.33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3.54</c:v>
                </c:pt>
                <c:pt idx="2">
                  <c:v>#N/A</c:v>
                </c:pt>
                <c:pt idx="3">
                  <c:v>3.56</c:v>
                </c:pt>
                <c:pt idx="4">
                  <c:v>#N/A</c:v>
                </c:pt>
                <c:pt idx="5">
                  <c:v>3.77</c:v>
                </c:pt>
                <c:pt idx="6">
                  <c:v>#N/A</c:v>
                </c:pt>
                <c:pt idx="7">
                  <c:v>2.77</c:v>
                </c:pt>
                <c:pt idx="8">
                  <c:v>#N/A</c:v>
                </c:pt>
                <c:pt idx="9">
                  <c:v>5.24</c:v>
                </c:pt>
              </c:numCache>
            </c:numRef>
          </c:val>
        </c:ser>
        <c:dLbls>
          <c:showLegendKey val="0"/>
          <c:showVal val="0"/>
          <c:showCatName val="0"/>
          <c:showSerName val="0"/>
          <c:showPercent val="0"/>
          <c:showBubbleSize val="0"/>
        </c:dLbls>
        <c:gapWidth val="150"/>
        <c:overlap val="100"/>
        <c:axId val="106367232"/>
        <c:axId val="106369024"/>
      </c:barChart>
      <c:catAx>
        <c:axId val="10636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69024"/>
        <c:crosses val="autoZero"/>
        <c:auto val="1"/>
        <c:lblAlgn val="ctr"/>
        <c:lblOffset val="100"/>
        <c:tickLblSkip val="1"/>
        <c:tickMarkSkip val="1"/>
        <c:noMultiLvlLbl val="0"/>
      </c:catAx>
      <c:valAx>
        <c:axId val="10636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67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477</c:v>
                </c:pt>
                <c:pt idx="5">
                  <c:v>492</c:v>
                </c:pt>
                <c:pt idx="8">
                  <c:v>506</c:v>
                </c:pt>
                <c:pt idx="11">
                  <c:v>552</c:v>
                </c:pt>
                <c:pt idx="14">
                  <c:v>581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28</c:v>
                </c:pt>
                <c:pt idx="6">
                  <c:v>34</c:v>
                </c:pt>
                <c:pt idx="9">
                  <c:v>31</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c:v>
                </c:pt>
                <c:pt idx="3">
                  <c:v>47</c:v>
                </c:pt>
                <c:pt idx="6">
                  <c:v>44</c:v>
                </c:pt>
                <c:pt idx="9">
                  <c:v>56</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95</c:v>
                </c:pt>
                <c:pt idx="6">
                  <c:v>88</c:v>
                </c:pt>
                <c:pt idx="9">
                  <c:v>72</c:v>
                </c:pt>
                <c:pt idx="12">
                  <c:v>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547</c:v>
                </c:pt>
                <c:pt idx="3">
                  <c:v>558</c:v>
                </c:pt>
                <c:pt idx="6">
                  <c:v>571</c:v>
                </c:pt>
                <c:pt idx="9">
                  <c:v>621</c:v>
                </c:pt>
                <c:pt idx="12">
                  <c:v>651</c:v>
                </c:pt>
              </c:numCache>
            </c:numRef>
          </c:val>
        </c:ser>
        <c:dLbls>
          <c:showLegendKey val="0"/>
          <c:showVal val="0"/>
          <c:showCatName val="0"/>
          <c:showSerName val="0"/>
          <c:showPercent val="0"/>
          <c:showBubbleSize val="0"/>
        </c:dLbls>
        <c:gapWidth val="100"/>
        <c:overlap val="100"/>
        <c:axId val="100083584"/>
        <c:axId val="10008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224</c:v>
                </c:pt>
                <c:pt idx="2">
                  <c:v>#N/A</c:v>
                </c:pt>
                <c:pt idx="3">
                  <c:v>#N/A</c:v>
                </c:pt>
                <c:pt idx="4">
                  <c:v>236</c:v>
                </c:pt>
                <c:pt idx="5">
                  <c:v>#N/A</c:v>
                </c:pt>
                <c:pt idx="6">
                  <c:v>#N/A</c:v>
                </c:pt>
                <c:pt idx="7">
                  <c:v>231</c:v>
                </c:pt>
                <c:pt idx="8">
                  <c:v>#N/A</c:v>
                </c:pt>
                <c:pt idx="9">
                  <c:v>#N/A</c:v>
                </c:pt>
                <c:pt idx="10">
                  <c:v>228</c:v>
                </c:pt>
                <c:pt idx="11">
                  <c:v>#N/A</c:v>
                </c:pt>
                <c:pt idx="12">
                  <c:v>#N/A</c:v>
                </c:pt>
                <c:pt idx="13">
                  <c:v>233</c:v>
                </c:pt>
                <c:pt idx="14">
                  <c:v>#N/A</c:v>
                </c:pt>
              </c:numCache>
            </c:numRef>
          </c:val>
          <c:smooth val="0"/>
        </c:ser>
        <c:dLbls>
          <c:showLegendKey val="0"/>
          <c:showVal val="0"/>
          <c:showCatName val="0"/>
          <c:showSerName val="0"/>
          <c:showPercent val="0"/>
          <c:showBubbleSize val="0"/>
        </c:dLbls>
        <c:marker val="1"/>
        <c:smooth val="0"/>
        <c:axId val="100083584"/>
        <c:axId val="100085760"/>
      </c:lineChart>
      <c:catAx>
        <c:axId val="10008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85760"/>
        <c:crosses val="autoZero"/>
        <c:auto val="1"/>
        <c:lblAlgn val="ctr"/>
        <c:lblOffset val="100"/>
        <c:tickLblSkip val="1"/>
        <c:tickMarkSkip val="1"/>
        <c:noMultiLvlLbl val="0"/>
      </c:catAx>
      <c:valAx>
        <c:axId val="10008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8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4821</c:v>
                </c:pt>
                <c:pt idx="5">
                  <c:v>4953</c:v>
                </c:pt>
                <c:pt idx="8">
                  <c:v>5094</c:v>
                </c:pt>
                <c:pt idx="11">
                  <c:v>5322</c:v>
                </c:pt>
                <c:pt idx="14">
                  <c:v>5348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579</c:v>
                </c:pt>
                <c:pt idx="5">
                  <c:v>547</c:v>
                </c:pt>
                <c:pt idx="8">
                  <c:v>515</c:v>
                </c:pt>
                <c:pt idx="11">
                  <c:v>467</c:v>
                </c:pt>
                <c:pt idx="14">
                  <c:v>453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3264</c:v>
                </c:pt>
                <c:pt idx="5">
                  <c:v>3285</c:v>
                </c:pt>
                <c:pt idx="8">
                  <c:v>3139</c:v>
                </c:pt>
                <c:pt idx="11">
                  <c:v>3081</c:v>
                </c:pt>
                <c:pt idx="14">
                  <c:v>3096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1326</c:v>
                </c:pt>
                <c:pt idx="3">
                  <c:v>1302</c:v>
                </c:pt>
                <c:pt idx="6">
                  <c:v>1212</c:v>
                </c:pt>
                <c:pt idx="9">
                  <c:v>1179</c:v>
                </c:pt>
                <c:pt idx="12">
                  <c:v>1221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287</c:v>
                </c:pt>
                <c:pt idx="3">
                  <c:v>253</c:v>
                </c:pt>
                <c:pt idx="6">
                  <c:v>282</c:v>
                </c:pt>
                <c:pt idx="9">
                  <c:v>248</c:v>
                </c:pt>
                <c:pt idx="12">
                  <c:v>266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1185</c:v>
                </c:pt>
                <c:pt idx="3">
                  <c:v>1125</c:v>
                </c:pt>
                <c:pt idx="6">
                  <c:v>1110</c:v>
                </c:pt>
                <c:pt idx="9">
                  <c:v>1062</c:v>
                </c:pt>
                <c:pt idx="12">
                  <c:v>938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5950</c:v>
                </c:pt>
                <c:pt idx="3">
                  <c:v>6082</c:v>
                </c:pt>
                <c:pt idx="6">
                  <c:v>6269</c:v>
                </c:pt>
                <c:pt idx="9">
                  <c:v>6475</c:v>
                </c:pt>
                <c:pt idx="12">
                  <c:v>6654</c:v>
                </c:pt>
              </c:numCache>
            </c:numRef>
          </c:val>
        </c:ser>
        <c:dLbls>
          <c:showLegendKey val="0"/>
          <c:showVal val="0"/>
          <c:showCatName val="0"/>
          <c:showSerName val="0"/>
          <c:showPercent val="0"/>
          <c:showBubbleSize val="0"/>
        </c:dLbls>
        <c:gapWidth val="100"/>
        <c:overlap val="100"/>
        <c:axId val="106350464"/>
        <c:axId val="10635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83</c:v>
                </c:pt>
                <c:pt idx="2">
                  <c:v>#N/A</c:v>
                </c:pt>
                <c:pt idx="3">
                  <c:v>#N/A</c:v>
                </c:pt>
                <c:pt idx="4">
                  <c:v>0</c:v>
                </c:pt>
                <c:pt idx="5">
                  <c:v>#N/A</c:v>
                </c:pt>
                <c:pt idx="6">
                  <c:v>#N/A</c:v>
                </c:pt>
                <c:pt idx="7">
                  <c:v>124</c:v>
                </c:pt>
                <c:pt idx="8">
                  <c:v>#N/A</c:v>
                </c:pt>
                <c:pt idx="9">
                  <c:v>#N/A</c:v>
                </c:pt>
                <c:pt idx="10">
                  <c:v>94</c:v>
                </c:pt>
                <c:pt idx="11">
                  <c:v>#N/A</c:v>
                </c:pt>
                <c:pt idx="12">
                  <c:v>#N/A</c:v>
                </c:pt>
                <c:pt idx="13">
                  <c:v>182</c:v>
                </c:pt>
                <c:pt idx="14">
                  <c:v>#N/A</c:v>
                </c:pt>
              </c:numCache>
            </c:numRef>
          </c:val>
          <c:smooth val="0"/>
        </c:ser>
        <c:dLbls>
          <c:showLegendKey val="0"/>
          <c:showVal val="0"/>
          <c:showCatName val="0"/>
          <c:showSerName val="0"/>
          <c:showPercent val="0"/>
          <c:showBubbleSize val="0"/>
        </c:dLbls>
        <c:marker val="1"/>
        <c:smooth val="0"/>
        <c:axId val="106350464"/>
        <c:axId val="106356736"/>
      </c:lineChart>
      <c:catAx>
        <c:axId val="1063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356736"/>
        <c:crosses val="autoZero"/>
        <c:auto val="1"/>
        <c:lblAlgn val="ctr"/>
        <c:lblOffset val="100"/>
        <c:tickLblSkip val="1"/>
        <c:tickMarkSkip val="1"/>
        <c:noMultiLvlLbl val="0"/>
      </c:catAx>
      <c:valAx>
        <c:axId val="10635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64160"/>
        <c:axId val="4374528"/>
      </c:scatterChart>
      <c:valAx>
        <c:axId val="4364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4528"/>
        <c:crosses val="autoZero"/>
        <c:crossBetween val="midCat"/>
      </c:valAx>
      <c:valAx>
        <c:axId val="4374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4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4420942480229187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0"/>
                  <c:y val="-2.2346937025028733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0"/>
                  <c:y val="-1.0115108160499545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0"/>
                  <c:y val="-2.4676890878836143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8.5</c:v>
                </c:pt>
                <c:pt idx="1">
                  <c:v>8.1999999999999993</c:v>
                </c:pt>
                <c:pt idx="2">
                  <c:v>8.4</c:v>
                </c:pt>
                <c:pt idx="3">
                  <c:v>8.4</c:v>
                </c:pt>
                <c:pt idx="4">
                  <c:v>8.4</c:v>
                </c:pt>
              </c:numCache>
            </c:numRef>
          </c:xVal>
          <c:yVal>
            <c:numRef>
              <c:f>公会計指標分析・財政指標組合せ分析表!$K$73:$O$73</c:f>
              <c:numCache>
                <c:formatCode>#,##0.0;"▲ "#,##0.0</c:formatCode>
                <c:ptCount val="5"/>
                <c:pt idx="0">
                  <c:v>2.9</c:v>
                </c:pt>
                <c:pt idx="2">
                  <c:v>4.4000000000000004</c:v>
                </c:pt>
                <c:pt idx="3">
                  <c:v>3.4</c:v>
                </c:pt>
                <c:pt idx="4">
                  <c:v>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1705462261813713E-2"/>
                  <c:y val="-2.9809754172885252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8.1</c:v>
                </c:pt>
              </c:numCache>
            </c:numRef>
          </c:xVal>
          <c:yVal>
            <c:numRef>
              <c:f>公会計指標分析・財政指標組合せ分析表!$K$77:$O$77</c:f>
              <c:numCache>
                <c:formatCode>#,##0.0;"▲ "#,##0.0</c:formatCode>
                <c:ptCount val="5"/>
                <c:pt idx="0">
                  <c:v>28.6</c:v>
                </c:pt>
                <c:pt idx="1">
                  <c:v>34.299999999999997</c:v>
                </c:pt>
                <c:pt idx="2">
                  <c:v>24.3</c:v>
                </c:pt>
                <c:pt idx="3">
                  <c:v>0</c:v>
                </c:pt>
                <c:pt idx="4">
                  <c:v>0.8</c:v>
                </c:pt>
              </c:numCache>
            </c:numRef>
          </c:yVal>
          <c:smooth val="0"/>
        </c:ser>
        <c:dLbls>
          <c:showLegendKey val="0"/>
          <c:showVal val="0"/>
          <c:showCatName val="0"/>
          <c:showSerName val="0"/>
          <c:showPercent val="0"/>
          <c:showBubbleSize val="0"/>
        </c:dLbls>
        <c:axId val="106476672"/>
        <c:axId val="106478592"/>
      </c:scatterChart>
      <c:valAx>
        <c:axId val="106476672"/>
        <c:scaling>
          <c:orientation val="minMax"/>
          <c:max val="1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478592"/>
        <c:crosses val="autoZero"/>
        <c:crossBetween val="midCat"/>
      </c:valAx>
      <c:valAx>
        <c:axId val="106478592"/>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47667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費の大部分を起債により賄ってきたため起債残高は高まり、元利償還金は年々増加している状況にある。交付税算入比率の高い起債のため実質公債費比率の分子は同水準で推移しているものの、今後償還のピークを迎えるため、厳しい状況になっていくものと思われる。今後は事業の見直し等を行い、起債残高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残高は年々増加しているものの、交付税算入率が高いため、将来負担比率は低い水準で保たれている。今後、平成３２年度前後に償還のピークを迎えるため、数値の悪化が予想されるが、起債の抑制等により健全財政の維持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10,309
10,232
68.92
6,135,984
5,960,268
174,170
3,318,493
6,654,213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10,309
10,232
68.92
6,135,984
5,960,268
174,170
3,318,493
6,654,213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10,309
10,232
68.92
6,135,984
5,960,268
174,170
3,318,493
6,654,213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10,309
10,232
68.92
6,135,984
5,960,268
174,170
3,318,493
6,654,213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増税の影響で数値は僅かに上昇しているものの、地方税は減収となっている。企業誘致、定住化対策に積極的に取り組んでいるものの財政力の強化には至っていない状況であるが、今後も更なる定住化施策の推進により歳入の確保につなげていき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2" name="直線コネクタ 71"/>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100088</xdr:rowOff>
    </xdr:from>
    <xdr:to>
      <xdr:col>6</xdr:col>
      <xdr:colOff>50800</xdr:colOff>
      <xdr:row>42</xdr:row>
      <xdr:rowOff>30238</xdr:rowOff>
    </xdr:to>
    <xdr:sp macro="" textlink="">
      <xdr:nvSpPr>
        <xdr:cNvPr id="73" name="フローチャート : 判断 72"/>
        <xdr:cNvSpPr/>
      </xdr:nvSpPr>
      <xdr:spPr>
        <a:xfrm>
          <a:off x="4064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74" name="テキスト ボックス 73"/>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72269</xdr:rowOff>
    </xdr:to>
    <xdr:cxnSp macro="">
      <xdr:nvCxnSpPr>
        <xdr:cNvPr id="75" name="直線コネクタ 74"/>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157541</xdr:rowOff>
    </xdr:from>
    <xdr:to>
      <xdr:col>4</xdr:col>
      <xdr:colOff>533400</xdr:colOff>
      <xdr:row>42</xdr:row>
      <xdr:rowOff>87691</xdr:rowOff>
    </xdr:to>
    <xdr:sp macro="" textlink="">
      <xdr:nvSpPr>
        <xdr:cNvPr id="76" name="フローチャート : 判断 75"/>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97868</xdr:rowOff>
    </xdr:from>
    <xdr:ext cx="762000" cy="259045"/>
    <xdr:sp macro="" textlink="">
      <xdr:nvSpPr>
        <xdr:cNvPr id="77" name="テキスト ボックス 76"/>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72269</xdr:rowOff>
    </xdr:to>
    <xdr:cxnSp macro="">
      <xdr:nvCxnSpPr>
        <xdr:cNvPr id="78" name="直線コネクタ 77"/>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9" name="フローチャート :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1" name="フローチャート :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9"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4" name="円/楕円 93"/>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5" name="テキスト ボックス 94"/>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類似団体平均を大きく上回っており、財政の硬直化が進んでいる状況である。高齢化に伴い扶助費等の義務的経費は年々増嵩しており、歳出構造の見直しが急務となっている。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81069</xdr:rowOff>
    </xdr:from>
    <xdr:to>
      <xdr:col>7</xdr:col>
      <xdr:colOff>152400</xdr:colOff>
      <xdr:row>65</xdr:row>
      <xdr:rowOff>109220</xdr:rowOff>
    </xdr:to>
    <xdr:cxnSp macro="">
      <xdr:nvCxnSpPr>
        <xdr:cNvPr id="132" name="直線コネクタ 131"/>
        <xdr:cNvCxnSpPr/>
      </xdr:nvCxnSpPr>
      <xdr:spPr>
        <a:xfrm flipV="1">
          <a:off x="4114800" y="1122531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65</xdr:row>
      <xdr:rowOff>109220</xdr:rowOff>
    </xdr:to>
    <xdr:cxnSp macro="">
      <xdr:nvCxnSpPr>
        <xdr:cNvPr id="135" name="直線コネクタ 134"/>
        <xdr:cNvCxnSpPr/>
      </xdr:nvCxnSpPr>
      <xdr:spPr>
        <a:xfrm>
          <a:off x="3225800" y="111006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119804</xdr:rowOff>
    </xdr:from>
    <xdr:to>
      <xdr:col>6</xdr:col>
      <xdr:colOff>50800</xdr:colOff>
      <xdr:row>64</xdr:row>
      <xdr:rowOff>49954</xdr:rowOff>
    </xdr:to>
    <xdr:sp macro="" textlink="">
      <xdr:nvSpPr>
        <xdr:cNvPr id="136" name="フローチャート : 判断 135"/>
        <xdr:cNvSpPr/>
      </xdr:nvSpPr>
      <xdr:spPr>
        <a:xfrm>
          <a:off x="4064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60131</xdr:rowOff>
    </xdr:from>
    <xdr:ext cx="736600" cy="259045"/>
    <xdr:sp macro="" textlink="">
      <xdr:nvSpPr>
        <xdr:cNvPr id="137" name="テキスト ボックス 136"/>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127846</xdr:rowOff>
    </xdr:from>
    <xdr:to>
      <xdr:col>4</xdr:col>
      <xdr:colOff>482600</xdr:colOff>
      <xdr:row>65</xdr:row>
      <xdr:rowOff>93133</xdr:rowOff>
    </xdr:to>
    <xdr:cxnSp macro="">
      <xdr:nvCxnSpPr>
        <xdr:cNvPr id="138" name="直線コネクタ 137"/>
        <xdr:cNvCxnSpPr/>
      </xdr:nvCxnSpPr>
      <xdr:spPr>
        <a:xfrm flipV="1">
          <a:off x="2336800" y="111006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9" name="フローチャート : 判断 138"/>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40" name="テキスト ボックス 139"/>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93133</xdr:rowOff>
    </xdr:to>
    <xdr:cxnSp macro="">
      <xdr:nvCxnSpPr>
        <xdr:cNvPr id="141" name="直線コネクタ 140"/>
        <xdr:cNvCxnSpPr/>
      </xdr:nvCxnSpPr>
      <xdr:spPr>
        <a:xfrm>
          <a:off x="1447800" y="1108456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7196</xdr:rowOff>
    </xdr:from>
    <xdr:to>
      <xdr:col>3</xdr:col>
      <xdr:colOff>330200</xdr:colOff>
      <xdr:row>63</xdr:row>
      <xdr:rowOff>108796</xdr:rowOff>
    </xdr:to>
    <xdr:sp macro="" textlink="">
      <xdr:nvSpPr>
        <xdr:cNvPr id="142" name="フローチャート : 判断 141"/>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43" name="テキスト ボックス 142"/>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19262</xdr:rowOff>
    </xdr:from>
    <xdr:to>
      <xdr:col>2</xdr:col>
      <xdr:colOff>127000</xdr:colOff>
      <xdr:row>63</xdr:row>
      <xdr:rowOff>120862</xdr:rowOff>
    </xdr:to>
    <xdr:sp macro="" textlink="">
      <xdr:nvSpPr>
        <xdr:cNvPr id="144" name="フローチャート : 判断 143"/>
        <xdr:cNvSpPr/>
      </xdr:nvSpPr>
      <xdr:spPr>
        <a:xfrm>
          <a:off x="1397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131039</xdr:rowOff>
    </xdr:from>
    <xdr:ext cx="762000" cy="259045"/>
    <xdr:sp macro="" textlink="">
      <xdr:nvSpPr>
        <xdr:cNvPr id="145" name="テキスト ボックス 144"/>
        <xdr:cNvSpPr txBox="1"/>
      </xdr:nvSpPr>
      <xdr:spPr>
        <a:xfrm>
          <a:off x="1066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30269</xdr:rowOff>
    </xdr:from>
    <xdr:to>
      <xdr:col>7</xdr:col>
      <xdr:colOff>203200</xdr:colOff>
      <xdr:row>65</xdr:row>
      <xdr:rowOff>131869</xdr:rowOff>
    </xdr:to>
    <xdr:sp macro="" textlink="">
      <xdr:nvSpPr>
        <xdr:cNvPr id="151" name="円/楕円 150"/>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2346</xdr:rowOff>
    </xdr:from>
    <xdr:ext cx="762000" cy="259045"/>
    <xdr:sp macro="" textlink="">
      <xdr:nvSpPr>
        <xdr:cNvPr id="152"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3" name="円/楕円 152"/>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54" name="テキスト ボックス 153"/>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5" name="円/楕円 154"/>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6" name="テキスト ボックス 155"/>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42333</xdr:rowOff>
    </xdr:from>
    <xdr:to>
      <xdr:col>3</xdr:col>
      <xdr:colOff>330200</xdr:colOff>
      <xdr:row>65</xdr:row>
      <xdr:rowOff>143933</xdr:rowOff>
    </xdr:to>
    <xdr:sp macro="" textlink="">
      <xdr:nvSpPr>
        <xdr:cNvPr id="157" name="円/楕円 156"/>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128710</xdr:rowOff>
    </xdr:from>
    <xdr:ext cx="762000" cy="259045"/>
    <xdr:sp macro="" textlink="">
      <xdr:nvSpPr>
        <xdr:cNvPr id="158" name="テキスト ボックス 157"/>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9" name="円/楕円 158"/>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60" name="テキスト ボックス 159"/>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類似団体平均を下回っているものの、昨年度と比較すると増加している状況にある。今後は定員適正化計画に基づく定員管理の徹底と事務の効率化による経費の削減に努めていく。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2457</xdr:rowOff>
    </xdr:from>
    <xdr:to>
      <xdr:col>7</xdr:col>
      <xdr:colOff>152400</xdr:colOff>
      <xdr:row>82</xdr:row>
      <xdr:rowOff>27625</xdr:rowOff>
    </xdr:to>
    <xdr:cxnSp macro="">
      <xdr:nvCxnSpPr>
        <xdr:cNvPr id="194" name="直線コネクタ 193"/>
        <xdr:cNvCxnSpPr/>
      </xdr:nvCxnSpPr>
      <xdr:spPr>
        <a:xfrm>
          <a:off x="4114800" y="14061357"/>
          <a:ext cx="838200" cy="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168284</xdr:rowOff>
    </xdr:from>
    <xdr:to>
      <xdr:col>6</xdr:col>
      <xdr:colOff>0</xdr:colOff>
      <xdr:row>82</xdr:row>
      <xdr:rowOff>2457</xdr:rowOff>
    </xdr:to>
    <xdr:cxnSp macro="">
      <xdr:nvCxnSpPr>
        <xdr:cNvPr id="197" name="直線コネクタ 196"/>
        <xdr:cNvCxnSpPr/>
      </xdr:nvCxnSpPr>
      <xdr:spPr>
        <a:xfrm>
          <a:off x="3225800" y="14055734"/>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198" name="フローチャート : 判断 197"/>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199" name="テキスト ボックス 198"/>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159321</xdr:rowOff>
    </xdr:from>
    <xdr:to>
      <xdr:col>4</xdr:col>
      <xdr:colOff>482600</xdr:colOff>
      <xdr:row>81</xdr:row>
      <xdr:rowOff>168284</xdr:rowOff>
    </xdr:to>
    <xdr:cxnSp macro="">
      <xdr:nvCxnSpPr>
        <xdr:cNvPr id="200" name="直線コネクタ 199"/>
        <xdr:cNvCxnSpPr/>
      </xdr:nvCxnSpPr>
      <xdr:spPr>
        <a:xfrm>
          <a:off x="2336800" y="14046771"/>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1" name="フローチャート : 判断 200"/>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2" name="テキスト ボックス 201"/>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159321</xdr:rowOff>
    </xdr:from>
    <xdr:to>
      <xdr:col>3</xdr:col>
      <xdr:colOff>279400</xdr:colOff>
      <xdr:row>82</xdr:row>
      <xdr:rowOff>5206</xdr:rowOff>
    </xdr:to>
    <xdr:cxnSp macro="">
      <xdr:nvCxnSpPr>
        <xdr:cNvPr id="203" name="直線コネクタ 202"/>
        <xdr:cNvCxnSpPr/>
      </xdr:nvCxnSpPr>
      <xdr:spPr>
        <a:xfrm flipV="1">
          <a:off x="1447800" y="14046771"/>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4" name="フローチャート : 判断 203"/>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5" name="テキスト ボックス 204"/>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6" name="フローチャート : 判断 205"/>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7" name="テキスト ボックス 206"/>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148275</xdr:rowOff>
    </xdr:from>
    <xdr:to>
      <xdr:col>7</xdr:col>
      <xdr:colOff>203200</xdr:colOff>
      <xdr:row>82</xdr:row>
      <xdr:rowOff>78425</xdr:rowOff>
    </xdr:to>
    <xdr:sp macro="" textlink="">
      <xdr:nvSpPr>
        <xdr:cNvPr id="213" name="円/楕円 212"/>
        <xdr:cNvSpPr/>
      </xdr:nvSpPr>
      <xdr:spPr>
        <a:xfrm>
          <a:off x="4902200" y="140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69552</xdr:rowOff>
    </xdr:from>
    <xdr:ext cx="762000" cy="259045"/>
    <xdr:sp macro="" textlink="">
      <xdr:nvSpPr>
        <xdr:cNvPr id="214" name="人件費・物件費等の状況該当値テキスト"/>
        <xdr:cNvSpPr txBox="1"/>
      </xdr:nvSpPr>
      <xdr:spPr>
        <a:xfrm>
          <a:off x="5041900" y="139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142,159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123107</xdr:rowOff>
    </xdr:from>
    <xdr:to>
      <xdr:col>6</xdr:col>
      <xdr:colOff>50800</xdr:colOff>
      <xdr:row>82</xdr:row>
      <xdr:rowOff>53257</xdr:rowOff>
    </xdr:to>
    <xdr:sp macro="" textlink="">
      <xdr:nvSpPr>
        <xdr:cNvPr id="215" name="円/楕円 214"/>
        <xdr:cNvSpPr/>
      </xdr:nvSpPr>
      <xdr:spPr>
        <a:xfrm>
          <a:off x="4064000" y="140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63434</xdr:rowOff>
    </xdr:from>
    <xdr:ext cx="736600" cy="259045"/>
    <xdr:sp macro="" textlink="">
      <xdr:nvSpPr>
        <xdr:cNvPr id="216" name="テキスト ボックス 215"/>
        <xdr:cNvSpPr txBox="1"/>
      </xdr:nvSpPr>
      <xdr:spPr>
        <a:xfrm>
          <a:off x="3733800" y="137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117484</xdr:rowOff>
    </xdr:from>
    <xdr:to>
      <xdr:col>4</xdr:col>
      <xdr:colOff>533400</xdr:colOff>
      <xdr:row>82</xdr:row>
      <xdr:rowOff>47634</xdr:rowOff>
    </xdr:to>
    <xdr:sp macro="" textlink="">
      <xdr:nvSpPr>
        <xdr:cNvPr id="217" name="円/楕円 216"/>
        <xdr:cNvSpPr/>
      </xdr:nvSpPr>
      <xdr:spPr>
        <a:xfrm>
          <a:off x="3175000" y="140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57811</xdr:rowOff>
    </xdr:from>
    <xdr:ext cx="762000" cy="259045"/>
    <xdr:sp macro="" textlink="">
      <xdr:nvSpPr>
        <xdr:cNvPr id="218" name="テキスト ボックス 217"/>
        <xdr:cNvSpPr txBox="1"/>
      </xdr:nvSpPr>
      <xdr:spPr>
        <a:xfrm>
          <a:off x="2844800" y="1377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108521</xdr:rowOff>
    </xdr:from>
    <xdr:to>
      <xdr:col>3</xdr:col>
      <xdr:colOff>330200</xdr:colOff>
      <xdr:row>82</xdr:row>
      <xdr:rowOff>38671</xdr:rowOff>
    </xdr:to>
    <xdr:sp macro="" textlink="">
      <xdr:nvSpPr>
        <xdr:cNvPr id="219" name="円/楕円 218"/>
        <xdr:cNvSpPr/>
      </xdr:nvSpPr>
      <xdr:spPr>
        <a:xfrm>
          <a:off x="2286000" y="139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48848</xdr:rowOff>
    </xdr:from>
    <xdr:ext cx="762000" cy="259045"/>
    <xdr:sp macro="" textlink="">
      <xdr:nvSpPr>
        <xdr:cNvPr id="220" name="テキスト ボックス 219"/>
        <xdr:cNvSpPr txBox="1"/>
      </xdr:nvSpPr>
      <xdr:spPr>
        <a:xfrm>
          <a:off x="1955800" y="137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125856</xdr:rowOff>
    </xdr:from>
    <xdr:to>
      <xdr:col>2</xdr:col>
      <xdr:colOff>127000</xdr:colOff>
      <xdr:row>82</xdr:row>
      <xdr:rowOff>56006</xdr:rowOff>
    </xdr:to>
    <xdr:sp macro="" textlink="">
      <xdr:nvSpPr>
        <xdr:cNvPr id="221" name="円/楕円 220"/>
        <xdr:cNvSpPr/>
      </xdr:nvSpPr>
      <xdr:spPr>
        <a:xfrm>
          <a:off x="1397000" y="140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66183</xdr:rowOff>
    </xdr:from>
    <xdr:ext cx="762000" cy="259045"/>
    <xdr:sp macro="" textlink="">
      <xdr:nvSpPr>
        <xdr:cNvPr id="222" name="テキスト ボックス 221"/>
        <xdr:cNvSpPr txBox="1"/>
      </xdr:nvSpPr>
      <xdr:spPr>
        <a:xfrm>
          <a:off x="1066800" y="1378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類似団体の平均を下回っている。定員適正化計画に基づき、今後も適正な職員数及び給与等の管理に努める。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85</xdr:row>
      <xdr:rowOff>47837</xdr:rowOff>
    </xdr:to>
    <xdr:cxnSp macro="">
      <xdr:nvCxnSpPr>
        <xdr:cNvPr id="256" name="直線コネクタ 255"/>
        <xdr:cNvCxnSpPr/>
      </xdr:nvCxnSpPr>
      <xdr:spPr>
        <a:xfrm>
          <a:off x="16179800" y="1446022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84</xdr:row>
      <xdr:rowOff>58420</xdr:rowOff>
    </xdr:to>
    <xdr:cxnSp macro="">
      <xdr:nvCxnSpPr>
        <xdr:cNvPr id="259" name="直線コネクタ 258"/>
        <xdr:cNvCxnSpPr/>
      </xdr:nvCxnSpPr>
      <xdr:spPr>
        <a:xfrm>
          <a:off x="15290800" y="143797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61384</xdr:rowOff>
    </xdr:from>
    <xdr:to>
      <xdr:col>23</xdr:col>
      <xdr:colOff>457200</xdr:colOff>
      <xdr:row>85</xdr:row>
      <xdr:rowOff>162984</xdr:rowOff>
    </xdr:to>
    <xdr:sp macro="" textlink="">
      <xdr:nvSpPr>
        <xdr:cNvPr id="260" name="フローチャート :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87</xdr:row>
      <xdr:rowOff>91016</xdr:rowOff>
    </xdr:to>
    <xdr:cxnSp macro="">
      <xdr:nvCxnSpPr>
        <xdr:cNvPr id="262" name="直線コネクタ 261"/>
        <xdr:cNvCxnSpPr/>
      </xdr:nvCxnSpPr>
      <xdr:spPr>
        <a:xfrm flipV="1">
          <a:off x="14401800" y="1437978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61384</xdr:rowOff>
    </xdr:from>
    <xdr:to>
      <xdr:col>22</xdr:col>
      <xdr:colOff>254000</xdr:colOff>
      <xdr:row>85</xdr:row>
      <xdr:rowOff>162984</xdr:rowOff>
    </xdr:to>
    <xdr:sp macro="" textlink="">
      <xdr:nvSpPr>
        <xdr:cNvPr id="263" name="フローチャート :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87</xdr:row>
      <xdr:rowOff>99061</xdr:rowOff>
    </xdr:to>
    <xdr:cxnSp macro="">
      <xdr:nvCxnSpPr>
        <xdr:cNvPr id="265" name="直線コネクタ 264"/>
        <xdr:cNvCxnSpPr/>
      </xdr:nvCxnSpPr>
      <xdr:spPr>
        <a:xfrm flipV="1">
          <a:off x="13512800" y="150071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2963</xdr:rowOff>
    </xdr:from>
    <xdr:to>
      <xdr:col>21</xdr:col>
      <xdr:colOff>50800</xdr:colOff>
      <xdr:row>89</xdr:row>
      <xdr:rowOff>104563</xdr:rowOff>
    </xdr:to>
    <xdr:sp macro="" textlink="">
      <xdr:nvSpPr>
        <xdr:cNvPr id="266" name="フローチャート : 判断 265"/>
        <xdr:cNvSpPr/>
      </xdr:nvSpPr>
      <xdr:spPr>
        <a:xfrm>
          <a:off x="14351000" y="1526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67" name="テキスト ボックス 266"/>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68" name="フローチャート : 判断 267"/>
        <xdr:cNvSpPr/>
      </xdr:nvSpPr>
      <xdr:spPr>
        <a:xfrm>
          <a:off x="13462000" y="152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69" name="テキスト ボックス 268"/>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5" name="円/楕円 274"/>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13564</xdr:rowOff>
    </xdr:from>
    <xdr:ext cx="762000" cy="259045"/>
    <xdr:sp macro="" textlink="">
      <xdr:nvSpPr>
        <xdr:cNvPr id="276"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7" name="円/楕円 276"/>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8" name="テキスト ボックス 277"/>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98637</xdr:rowOff>
    </xdr:from>
    <xdr:to>
      <xdr:col>22</xdr:col>
      <xdr:colOff>254000</xdr:colOff>
      <xdr:row>84</xdr:row>
      <xdr:rowOff>28787</xdr:rowOff>
    </xdr:to>
    <xdr:sp macro="" textlink="">
      <xdr:nvSpPr>
        <xdr:cNvPr id="279" name="円/楕円 278"/>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38964</xdr:rowOff>
    </xdr:from>
    <xdr:ext cx="762000" cy="259045"/>
    <xdr:sp macro="" textlink="">
      <xdr:nvSpPr>
        <xdr:cNvPr id="280" name="テキスト ボックス 279"/>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40216</xdr:rowOff>
    </xdr:from>
    <xdr:to>
      <xdr:col>21</xdr:col>
      <xdr:colOff>50800</xdr:colOff>
      <xdr:row>87</xdr:row>
      <xdr:rowOff>141816</xdr:rowOff>
    </xdr:to>
    <xdr:sp macro="" textlink="">
      <xdr:nvSpPr>
        <xdr:cNvPr id="281" name="円/楕円 280"/>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151993</xdr:rowOff>
    </xdr:from>
    <xdr:ext cx="762000" cy="259045"/>
    <xdr:sp macro="" textlink="">
      <xdr:nvSpPr>
        <xdr:cNvPr id="282" name="テキスト ボックス 281"/>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3" name="円/楕円 282"/>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4" name="テキスト ボックス 283"/>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定員適正化計画に基づき定員の管理を行っているため、類似団体平均を下回っている。今後も適正な定員管理を行っていく。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123529</xdr:rowOff>
    </xdr:from>
    <xdr:to>
      <xdr:col>24</xdr:col>
      <xdr:colOff>558800</xdr:colOff>
      <xdr:row>60</xdr:row>
      <xdr:rowOff>136398</xdr:rowOff>
    </xdr:to>
    <xdr:cxnSp macro="">
      <xdr:nvCxnSpPr>
        <xdr:cNvPr id="319" name="直線コネクタ 318"/>
        <xdr:cNvCxnSpPr/>
      </xdr:nvCxnSpPr>
      <xdr:spPr>
        <a:xfrm>
          <a:off x="16179800" y="10410529"/>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101007</xdr:rowOff>
    </xdr:from>
    <xdr:to>
      <xdr:col>23</xdr:col>
      <xdr:colOff>406400</xdr:colOff>
      <xdr:row>60</xdr:row>
      <xdr:rowOff>123529</xdr:rowOff>
    </xdr:to>
    <xdr:cxnSp macro="">
      <xdr:nvCxnSpPr>
        <xdr:cNvPr id="322" name="直線コネクタ 321"/>
        <xdr:cNvCxnSpPr/>
      </xdr:nvCxnSpPr>
      <xdr:spPr>
        <a:xfrm>
          <a:off x="15290800" y="10388007"/>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4" name="テキスト ボックス 323"/>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88138</xdr:rowOff>
    </xdr:from>
    <xdr:to>
      <xdr:col>22</xdr:col>
      <xdr:colOff>203200</xdr:colOff>
      <xdr:row>60</xdr:row>
      <xdr:rowOff>101007</xdr:rowOff>
    </xdr:to>
    <xdr:cxnSp macro="">
      <xdr:nvCxnSpPr>
        <xdr:cNvPr id="325" name="直線コネクタ 324"/>
        <xdr:cNvCxnSpPr/>
      </xdr:nvCxnSpPr>
      <xdr:spPr>
        <a:xfrm>
          <a:off x="14401800" y="10375138"/>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7" name="テキスト ボックス 326"/>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88138</xdr:rowOff>
    </xdr:from>
    <xdr:to>
      <xdr:col>21</xdr:col>
      <xdr:colOff>0</xdr:colOff>
      <xdr:row>60</xdr:row>
      <xdr:rowOff>113072</xdr:rowOff>
    </xdr:to>
    <xdr:cxnSp macro="">
      <xdr:nvCxnSpPr>
        <xdr:cNvPr id="328" name="直線コネクタ 327"/>
        <xdr:cNvCxnSpPr/>
      </xdr:nvCxnSpPr>
      <xdr:spPr>
        <a:xfrm flipV="1">
          <a:off x="13512800" y="10375138"/>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2" name="テキスト ボックス 331"/>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85598</xdr:rowOff>
    </xdr:from>
    <xdr:to>
      <xdr:col>24</xdr:col>
      <xdr:colOff>609600</xdr:colOff>
      <xdr:row>61</xdr:row>
      <xdr:rowOff>15748</xdr:rowOff>
    </xdr:to>
    <xdr:sp macro="" textlink="">
      <xdr:nvSpPr>
        <xdr:cNvPr id="338" name="円/楕円 337"/>
        <xdr:cNvSpPr/>
      </xdr:nvSpPr>
      <xdr:spPr>
        <a:xfrm>
          <a:off x="16967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102125</xdr:rowOff>
    </xdr:from>
    <xdr:ext cx="762000" cy="259045"/>
    <xdr:sp macro="" textlink="">
      <xdr:nvSpPr>
        <xdr:cNvPr id="339" name="定員管理の状況該当値テキスト"/>
        <xdr:cNvSpPr txBox="1"/>
      </xdr:nvSpPr>
      <xdr:spPr>
        <a:xfrm>
          <a:off x="17106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72729</xdr:rowOff>
    </xdr:from>
    <xdr:to>
      <xdr:col>23</xdr:col>
      <xdr:colOff>457200</xdr:colOff>
      <xdr:row>61</xdr:row>
      <xdr:rowOff>2879</xdr:rowOff>
    </xdr:to>
    <xdr:sp macro="" textlink="">
      <xdr:nvSpPr>
        <xdr:cNvPr id="340" name="円/楕円 339"/>
        <xdr:cNvSpPr/>
      </xdr:nvSpPr>
      <xdr:spPr>
        <a:xfrm>
          <a:off x="161290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159106</xdr:rowOff>
    </xdr:from>
    <xdr:ext cx="736600" cy="259045"/>
    <xdr:sp macro="" textlink="">
      <xdr:nvSpPr>
        <xdr:cNvPr id="341" name="テキスト ボックス 340"/>
        <xdr:cNvSpPr txBox="1"/>
      </xdr:nvSpPr>
      <xdr:spPr>
        <a:xfrm>
          <a:off x="15798800" y="1044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50207</xdr:rowOff>
    </xdr:from>
    <xdr:to>
      <xdr:col>22</xdr:col>
      <xdr:colOff>254000</xdr:colOff>
      <xdr:row>60</xdr:row>
      <xdr:rowOff>151807</xdr:rowOff>
    </xdr:to>
    <xdr:sp macro="" textlink="">
      <xdr:nvSpPr>
        <xdr:cNvPr id="342" name="円/楕円 341"/>
        <xdr:cNvSpPr/>
      </xdr:nvSpPr>
      <xdr:spPr>
        <a:xfrm>
          <a:off x="152400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136584</xdr:rowOff>
    </xdr:from>
    <xdr:ext cx="762000" cy="259045"/>
    <xdr:sp macro="" textlink="">
      <xdr:nvSpPr>
        <xdr:cNvPr id="343" name="テキスト ボックス 342"/>
        <xdr:cNvSpPr txBox="1"/>
      </xdr:nvSpPr>
      <xdr:spPr>
        <a:xfrm>
          <a:off x="14909800" y="104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37338</xdr:rowOff>
    </xdr:from>
    <xdr:to>
      <xdr:col>21</xdr:col>
      <xdr:colOff>50800</xdr:colOff>
      <xdr:row>60</xdr:row>
      <xdr:rowOff>138938</xdr:rowOff>
    </xdr:to>
    <xdr:sp macro="" textlink="">
      <xdr:nvSpPr>
        <xdr:cNvPr id="344" name="円/楕円 343"/>
        <xdr:cNvSpPr/>
      </xdr:nvSpPr>
      <xdr:spPr>
        <a:xfrm>
          <a:off x="14351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123715</xdr:rowOff>
    </xdr:from>
    <xdr:ext cx="762000" cy="259045"/>
    <xdr:sp macro="" textlink="">
      <xdr:nvSpPr>
        <xdr:cNvPr id="345" name="テキスト ボックス 344"/>
        <xdr:cNvSpPr txBox="1"/>
      </xdr:nvSpPr>
      <xdr:spPr>
        <a:xfrm>
          <a:off x="140208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62272</xdr:rowOff>
    </xdr:from>
    <xdr:to>
      <xdr:col>19</xdr:col>
      <xdr:colOff>533400</xdr:colOff>
      <xdr:row>60</xdr:row>
      <xdr:rowOff>163872</xdr:rowOff>
    </xdr:to>
    <xdr:sp macro="" textlink="">
      <xdr:nvSpPr>
        <xdr:cNvPr id="346" name="円/楕円 345"/>
        <xdr:cNvSpPr/>
      </xdr:nvSpPr>
      <xdr:spPr>
        <a:xfrm>
          <a:off x="13462000" y="103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148649</xdr:rowOff>
    </xdr:from>
    <xdr:ext cx="762000" cy="259045"/>
    <xdr:sp macro="" textlink="">
      <xdr:nvSpPr>
        <xdr:cNvPr id="347" name="テキスト ボックス 346"/>
        <xdr:cNvSpPr txBox="1"/>
      </xdr:nvSpPr>
      <xdr:spPr>
        <a:xfrm>
          <a:off x="13131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３年間同じ数値で推移しているが、起債の元利償還金の額は年々増加傾向にある。平成３２年度前後に償還のピークを迎えるため、今後は数値の悪化が予想されるが、計画的な地方債の発行等により起債残高を抑制し、数値の改善に努めたい。</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42418</xdr:rowOff>
    </xdr:to>
    <xdr:cxnSp macro="">
      <xdr:nvCxnSpPr>
        <xdr:cNvPr id="379" name="直線コネクタ 378"/>
        <xdr:cNvCxnSpPr/>
      </xdr:nvCxnSpPr>
      <xdr:spPr>
        <a:xfrm>
          <a:off x="16179800" y="7071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42418</xdr:rowOff>
    </xdr:to>
    <xdr:cxnSp macro="">
      <xdr:nvCxnSpPr>
        <xdr:cNvPr id="382" name="直線コネクタ 381"/>
        <xdr:cNvCxnSpPr/>
      </xdr:nvCxnSpPr>
      <xdr:spPr>
        <a:xfrm>
          <a:off x="15290800" y="7071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4" name="テキスト ボックス 383"/>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42418</xdr:rowOff>
    </xdr:to>
    <xdr:cxnSp macro="">
      <xdr:nvCxnSpPr>
        <xdr:cNvPr id="385" name="直線コネクタ 384"/>
        <xdr:cNvCxnSpPr/>
      </xdr:nvCxnSpPr>
      <xdr:spPr>
        <a:xfrm>
          <a:off x="14401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126746</xdr:rowOff>
    </xdr:from>
    <xdr:to>
      <xdr:col>22</xdr:col>
      <xdr:colOff>254000</xdr:colOff>
      <xdr:row>42</xdr:row>
      <xdr:rowOff>56896</xdr:rowOff>
    </xdr:to>
    <xdr:sp macro="" textlink="">
      <xdr:nvSpPr>
        <xdr:cNvPr id="386" name="フローチャート : 判断 385"/>
        <xdr:cNvSpPr/>
      </xdr:nvSpPr>
      <xdr:spPr>
        <a:xfrm>
          <a:off x="15240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387" name="テキスト ボックス 386"/>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52070</xdr:rowOff>
    </xdr:to>
    <xdr:cxnSp macro="">
      <xdr:nvCxnSpPr>
        <xdr:cNvPr id="388" name="直線コネクタ 387"/>
        <xdr:cNvCxnSpPr/>
      </xdr:nvCxnSpPr>
      <xdr:spPr>
        <a:xfrm flipV="1">
          <a:off x="13512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2" name="テキスト ボックス 391"/>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8" name="円/楕円 397"/>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399"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0" name="円/楕円 399"/>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1" name="テキスト ボックス 400"/>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2" name="円/楕円 401"/>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403" name="テキスト ボックス 402"/>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4" name="円/楕円 403"/>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5" name="テキスト ボックス 40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6" name="円/楕円 405"/>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7" name="テキスト ボックス 406"/>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類似団体平均を上回ってはいるものの、数値自体は低い水準にあるといえる。今後は年々増加傾向にある地方債残高を抑制し、更なる数値の改善に努めていきたい。</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83617</xdr:rowOff>
    </xdr:from>
    <xdr:to>
      <xdr:col>24</xdr:col>
      <xdr:colOff>558800</xdr:colOff>
      <xdr:row>14</xdr:row>
      <xdr:rowOff>113538</xdr:rowOff>
    </xdr:to>
    <xdr:cxnSp macro="">
      <xdr:nvCxnSpPr>
        <xdr:cNvPr id="439" name="直線コネクタ 438"/>
        <xdr:cNvCxnSpPr/>
      </xdr:nvCxnSpPr>
      <xdr:spPr>
        <a:xfrm>
          <a:off x="16179800" y="2483917"/>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83617</xdr:rowOff>
    </xdr:from>
    <xdr:to>
      <xdr:col>23</xdr:col>
      <xdr:colOff>406400</xdr:colOff>
      <xdr:row>14</xdr:row>
      <xdr:rowOff>93269</xdr:rowOff>
    </xdr:to>
    <xdr:cxnSp macro="">
      <xdr:nvCxnSpPr>
        <xdr:cNvPr id="442" name="直線コネクタ 441"/>
        <xdr:cNvCxnSpPr/>
      </xdr:nvCxnSpPr>
      <xdr:spPr>
        <a:xfrm flipV="1">
          <a:off x="15290800" y="24839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3" name="フローチャート :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63094</xdr:rowOff>
    </xdr:from>
    <xdr:to>
      <xdr:col>22</xdr:col>
      <xdr:colOff>254000</xdr:colOff>
      <xdr:row>15</xdr:row>
      <xdr:rowOff>164694</xdr:rowOff>
    </xdr:to>
    <xdr:sp macro="" textlink="">
      <xdr:nvSpPr>
        <xdr:cNvPr id="445" name="フローチャート : 判断 444"/>
        <xdr:cNvSpPr/>
      </xdr:nvSpPr>
      <xdr:spPr>
        <a:xfrm>
          <a:off x="15240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149471</xdr:rowOff>
    </xdr:from>
    <xdr:ext cx="762000" cy="259045"/>
    <xdr:sp macro="" textlink="">
      <xdr:nvSpPr>
        <xdr:cNvPr id="446" name="テキスト ボックス 445"/>
        <xdr:cNvSpPr txBox="1"/>
      </xdr:nvSpPr>
      <xdr:spPr>
        <a:xfrm>
          <a:off x="14909800" y="27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159614</xdr:rowOff>
    </xdr:from>
    <xdr:to>
      <xdr:col>21</xdr:col>
      <xdr:colOff>50800</xdr:colOff>
      <xdr:row>16</xdr:row>
      <xdr:rowOff>89764</xdr:rowOff>
    </xdr:to>
    <xdr:sp macro="" textlink="">
      <xdr:nvSpPr>
        <xdr:cNvPr id="447" name="フローチャート : 判断 446"/>
        <xdr:cNvSpPr/>
      </xdr:nvSpPr>
      <xdr:spPr>
        <a:xfrm>
          <a:off x="14351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99941</xdr:rowOff>
    </xdr:from>
    <xdr:ext cx="762000" cy="259045"/>
    <xdr:sp macro="" textlink="">
      <xdr:nvSpPr>
        <xdr:cNvPr id="448" name="テキスト ボックス 447"/>
        <xdr:cNvSpPr txBox="1"/>
      </xdr:nvSpPr>
      <xdr:spPr>
        <a:xfrm>
          <a:off x="14020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104597</xdr:rowOff>
    </xdr:from>
    <xdr:to>
      <xdr:col>19</xdr:col>
      <xdr:colOff>533400</xdr:colOff>
      <xdr:row>16</xdr:row>
      <xdr:rowOff>34747</xdr:rowOff>
    </xdr:to>
    <xdr:sp macro="" textlink="">
      <xdr:nvSpPr>
        <xdr:cNvPr id="449" name="フローチャート : 判断 448"/>
        <xdr:cNvSpPr/>
      </xdr:nvSpPr>
      <xdr:spPr>
        <a:xfrm>
          <a:off x="13462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19524</xdr:rowOff>
    </xdr:from>
    <xdr:ext cx="762000" cy="259045"/>
    <xdr:sp macro="" textlink="">
      <xdr:nvSpPr>
        <xdr:cNvPr id="450" name="テキスト ボックス 449"/>
        <xdr:cNvSpPr txBox="1"/>
      </xdr:nvSpPr>
      <xdr:spPr>
        <a:xfrm>
          <a:off x="13131800" y="27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56" name="円/楕円 455"/>
        <xdr:cNvSpPr/>
      </xdr:nvSpPr>
      <xdr:spPr>
        <a:xfrm>
          <a:off x="16967200" y="24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111015</xdr:rowOff>
    </xdr:from>
    <xdr:ext cx="762000" cy="259045"/>
    <xdr:sp macro="" textlink="">
      <xdr:nvSpPr>
        <xdr:cNvPr id="457" name="将来負担の状況該当値テキスト"/>
        <xdr:cNvSpPr txBox="1"/>
      </xdr:nvSpPr>
      <xdr:spPr>
        <a:xfrm>
          <a:off x="17106900" y="251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32817</xdr:rowOff>
    </xdr:from>
    <xdr:to>
      <xdr:col>23</xdr:col>
      <xdr:colOff>457200</xdr:colOff>
      <xdr:row>14</xdr:row>
      <xdr:rowOff>134417</xdr:rowOff>
    </xdr:to>
    <xdr:sp macro="" textlink="">
      <xdr:nvSpPr>
        <xdr:cNvPr id="458" name="円/楕円 457"/>
        <xdr:cNvSpPr/>
      </xdr:nvSpPr>
      <xdr:spPr>
        <a:xfrm>
          <a:off x="16129000" y="2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119194</xdr:rowOff>
    </xdr:from>
    <xdr:ext cx="736600" cy="259045"/>
    <xdr:sp macro="" textlink="">
      <xdr:nvSpPr>
        <xdr:cNvPr id="459" name="テキスト ボックス 458"/>
        <xdr:cNvSpPr txBox="1"/>
      </xdr:nvSpPr>
      <xdr:spPr>
        <a:xfrm>
          <a:off x="15798800" y="25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42469</xdr:rowOff>
    </xdr:from>
    <xdr:to>
      <xdr:col>22</xdr:col>
      <xdr:colOff>254000</xdr:colOff>
      <xdr:row>14</xdr:row>
      <xdr:rowOff>144069</xdr:rowOff>
    </xdr:to>
    <xdr:sp macro="" textlink="">
      <xdr:nvSpPr>
        <xdr:cNvPr id="460" name="円/楕円 459"/>
        <xdr:cNvSpPr/>
      </xdr:nvSpPr>
      <xdr:spPr>
        <a:xfrm>
          <a:off x="15240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154246</xdr:rowOff>
    </xdr:from>
    <xdr:ext cx="762000" cy="259045"/>
    <xdr:sp macro="" textlink="">
      <xdr:nvSpPr>
        <xdr:cNvPr id="461" name="テキスト ボックス 460"/>
        <xdr:cNvSpPr txBox="1"/>
      </xdr:nvSpPr>
      <xdr:spPr>
        <a:xfrm>
          <a:off x="14909800" y="221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27991</xdr:rowOff>
    </xdr:from>
    <xdr:to>
      <xdr:col>19</xdr:col>
      <xdr:colOff>533400</xdr:colOff>
      <xdr:row>14</xdr:row>
      <xdr:rowOff>129591</xdr:rowOff>
    </xdr:to>
    <xdr:sp macro="" textlink="">
      <xdr:nvSpPr>
        <xdr:cNvPr id="462" name="円/楕円 461"/>
        <xdr:cNvSpPr/>
      </xdr:nvSpPr>
      <xdr:spPr>
        <a:xfrm>
          <a:off x="13462000" y="2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139768</xdr:rowOff>
    </xdr:from>
    <xdr:ext cx="762000" cy="259045"/>
    <xdr:sp macro="" textlink="">
      <xdr:nvSpPr>
        <xdr:cNvPr id="463" name="テキスト ボックス 462"/>
        <xdr:cNvSpPr txBox="1"/>
      </xdr:nvSpPr>
      <xdr:spPr>
        <a:xfrm>
          <a:off x="13131800" y="2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10,309
10,232
68.92
6,135,984
5,960,268
174,170
3,318,493
6,654,213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類似団体平均を上回っているものの、前年度に比べて</a:t>
          </a:r>
          <a:r>
            <a:rPr kumimoji="1" lang="en-US" altLang="ja-JP" sz="1300">
              <a:latin typeface="ＭＳ Ｐゴシック"/>
            </a:rPr>
            <a:t>1.1</a:t>
          </a:r>
          <a:r>
            <a:rPr kumimoji="1" lang="ja-JP" altLang="en-US" sz="1300">
              <a:latin typeface="ＭＳ Ｐゴシック"/>
            </a:rPr>
            <a:t>ポイント改善している。平成２７年度に町営施設の民営化を行っており、今後効果が表れてくるものと思われる。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130810</xdr:rowOff>
    </xdr:to>
    <xdr:cxnSp macro="">
      <xdr:nvCxnSpPr>
        <xdr:cNvPr id="66" name="直線コネクタ 65"/>
        <xdr:cNvCxnSpPr/>
      </xdr:nvCxnSpPr>
      <xdr:spPr>
        <a:xfrm flipV="1">
          <a:off x="3987800" y="6390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130810</xdr:rowOff>
    </xdr:to>
    <xdr:cxnSp macro="">
      <xdr:nvCxnSpPr>
        <xdr:cNvPr id="69" name="直線コネクタ 68"/>
        <xdr:cNvCxnSpPr/>
      </xdr:nvCxnSpPr>
      <xdr:spPr>
        <a:xfrm>
          <a:off x="3098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138430</xdr:rowOff>
    </xdr:to>
    <xdr:cxnSp macro="">
      <xdr:nvCxnSpPr>
        <xdr:cNvPr id="72" name="直線コネクタ 71"/>
        <xdr:cNvCxnSpPr/>
      </xdr:nvCxnSpPr>
      <xdr:spPr>
        <a:xfrm flipV="1">
          <a:off x="2209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138430</xdr:rowOff>
    </xdr:to>
    <xdr:cxnSp macro="">
      <xdr:nvCxnSpPr>
        <xdr:cNvPr id="75" name="直線コネクタ 74"/>
        <xdr:cNvCxnSpPr/>
      </xdr:nvCxnSpPr>
      <xdr:spPr>
        <a:xfrm>
          <a:off x="1320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行政改革大綱に基づき、徹底した物件費の削減を図った結果、類似団体平均を下回ることとなった。今後も事業の検証を行い、見直し可能な事業は随時見直し、物件費の削減に努めていきたい。</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12700</xdr:rowOff>
    </xdr:to>
    <xdr:cxnSp macro="">
      <xdr:nvCxnSpPr>
        <xdr:cNvPr id="127" name="直線コネクタ 126"/>
        <xdr:cNvCxnSpPr/>
      </xdr:nvCxnSpPr>
      <xdr:spPr>
        <a:xfrm>
          <a:off x="15671800" y="2725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153670</xdr:rowOff>
    </xdr:to>
    <xdr:cxnSp macro="">
      <xdr:nvCxnSpPr>
        <xdr:cNvPr id="130" name="直線コネクタ 129"/>
        <xdr:cNvCxnSpPr/>
      </xdr:nvCxnSpPr>
      <xdr:spPr>
        <a:xfrm>
          <a:off x="14782800" y="269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123190</xdr:rowOff>
    </xdr:to>
    <xdr:cxnSp macro="">
      <xdr:nvCxnSpPr>
        <xdr:cNvPr id="133" name="直線コネクタ 132"/>
        <xdr:cNvCxnSpPr/>
      </xdr:nvCxnSpPr>
      <xdr:spPr>
        <a:xfrm>
          <a:off x="13893800" y="269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15</xdr:row>
      <xdr:rowOff>130810</xdr:rowOff>
    </xdr:to>
    <xdr:cxnSp macro="">
      <xdr:nvCxnSpPr>
        <xdr:cNvPr id="136" name="直線コネクタ 135"/>
        <xdr:cNvCxnSpPr/>
      </xdr:nvCxnSpPr>
      <xdr:spPr>
        <a:xfrm flipV="1">
          <a:off x="13004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8" name="円/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50" name="円/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2" name="円/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3" name="テキスト ボックス 152"/>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4" name="円/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数値は類似団体の中でも高い水準にある。近年、社会保障関連経費は年々増加傾向で抑制が難しい状況にあるが、介護予防事業等を通じて扶助費の抑制に努めていきたい。</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69850</xdr:rowOff>
    </xdr:to>
    <xdr:cxnSp macro="">
      <xdr:nvCxnSpPr>
        <xdr:cNvPr id="188" name="直線コネクタ 187"/>
        <xdr:cNvCxnSpPr/>
      </xdr:nvCxnSpPr>
      <xdr:spPr>
        <a:xfrm>
          <a:off x="3987800" y="9899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127000</xdr:rowOff>
    </xdr:to>
    <xdr:cxnSp macro="">
      <xdr:nvCxnSpPr>
        <xdr:cNvPr id="191" name="直線コネクタ 190"/>
        <xdr:cNvCxnSpPr/>
      </xdr:nvCxnSpPr>
      <xdr:spPr>
        <a:xfrm>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57</xdr:row>
      <xdr:rowOff>107950</xdr:rowOff>
    </xdr:to>
    <xdr:cxnSp macro="">
      <xdr:nvCxnSpPr>
        <xdr:cNvPr id="194" name="直線コネクタ 193"/>
        <xdr:cNvCxnSpPr/>
      </xdr:nvCxnSpPr>
      <xdr:spPr>
        <a:xfrm>
          <a:off x="2209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5" name="フローチャート : 判断 194"/>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6" name="テキスト ボックス 195"/>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107950</xdr:rowOff>
    </xdr:to>
    <xdr:cxnSp macro="">
      <xdr:nvCxnSpPr>
        <xdr:cNvPr id="197" name="直線コネクタ 196"/>
        <xdr:cNvCxnSpPr/>
      </xdr:nvCxnSpPr>
      <xdr:spPr>
        <a:xfrm>
          <a:off x="1320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0" name="フローチャート :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7" name="円/楕円 206"/>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8"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9" name="円/楕円 208"/>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10" name="テキスト ボックス 209"/>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1" name="円/楕円 210"/>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2" name="テキスト ボックス 211"/>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3" name="円/楕円 212"/>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4" name="テキスト ボックス 213"/>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5" name="円/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類似団体平均を上回っている。公営企業会計への繰出金の抑制等により改善傾向にあるものの、医療会計への繰出金が逆に増加傾向にあり、数値の改善が思うように進んでいない状況となっている。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46990</xdr:rowOff>
    </xdr:to>
    <xdr:cxnSp macro="">
      <xdr:nvCxnSpPr>
        <xdr:cNvPr id="249" name="直線コネクタ 248"/>
        <xdr:cNvCxnSpPr/>
      </xdr:nvCxnSpPr>
      <xdr:spPr>
        <a:xfrm flipV="1">
          <a:off x="15671800" y="980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77470</xdr:rowOff>
    </xdr:to>
    <xdr:cxnSp macro="">
      <xdr:nvCxnSpPr>
        <xdr:cNvPr id="252" name="直線コネクタ 251"/>
        <xdr:cNvCxnSpPr/>
      </xdr:nvCxnSpPr>
      <xdr:spPr>
        <a:xfrm flipV="1">
          <a:off x="14782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3" name="フローチャート :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58</xdr:row>
      <xdr:rowOff>20320</xdr:rowOff>
    </xdr:to>
    <xdr:cxnSp macro="">
      <xdr:nvCxnSpPr>
        <xdr:cNvPr id="255" name="直線コネクタ 254"/>
        <xdr:cNvCxnSpPr/>
      </xdr:nvCxnSpPr>
      <xdr:spPr>
        <a:xfrm flipV="1">
          <a:off x="13893800" y="985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58</xdr:row>
      <xdr:rowOff>20320</xdr:rowOff>
    </xdr:to>
    <xdr:cxnSp macro="">
      <xdr:nvCxnSpPr>
        <xdr:cNvPr id="258" name="直線コネクタ 257"/>
        <xdr:cNvCxnSpPr/>
      </xdr:nvCxnSpPr>
      <xdr:spPr>
        <a:xfrm>
          <a:off x="13004800" y="985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1" name="フローチャート :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8" name="円/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0" name="円/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1" name="テキスト ボックス 27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2" name="円/楕円 271"/>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3" name="テキスト ボックス 272"/>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4" name="円/楕円 273"/>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5" name="テキスト ボックス 274"/>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6" name="円/楕円 275"/>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7" name="テキスト ボックス 276"/>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近年では、一部事務組合への負担金の高止まりや、定住対策の各種補助金等により補助費は増加傾向となっている。今後は単独補助金の随時見直し等により経費の抑制に努めていきたい。</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97282</xdr:rowOff>
    </xdr:to>
    <xdr:cxnSp macro="">
      <xdr:nvCxnSpPr>
        <xdr:cNvPr id="307" name="直線コネクタ 306"/>
        <xdr:cNvCxnSpPr/>
      </xdr:nvCxnSpPr>
      <xdr:spPr>
        <a:xfrm flipV="1">
          <a:off x="15671800" y="6422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97282</xdr:rowOff>
    </xdr:to>
    <xdr:cxnSp macro="">
      <xdr:nvCxnSpPr>
        <xdr:cNvPr id="310" name="直線コネクタ 309"/>
        <xdr:cNvCxnSpPr/>
      </xdr:nvCxnSpPr>
      <xdr:spPr>
        <a:xfrm>
          <a:off x="14782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1" name="フローチャート : 判断 31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2" name="テキスト ボックス 31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88138</xdr:rowOff>
    </xdr:to>
    <xdr:cxnSp macro="">
      <xdr:nvCxnSpPr>
        <xdr:cNvPr id="313" name="直線コネクタ 312"/>
        <xdr:cNvCxnSpPr/>
      </xdr:nvCxnSpPr>
      <xdr:spPr>
        <a:xfrm flipV="1">
          <a:off x="13893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106426</xdr:rowOff>
    </xdr:to>
    <xdr:cxnSp macro="">
      <xdr:nvCxnSpPr>
        <xdr:cNvPr id="316" name="直線コネクタ 315"/>
        <xdr:cNvCxnSpPr/>
      </xdr:nvCxnSpPr>
      <xdr:spPr>
        <a:xfrm flipV="1">
          <a:off x="13004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7" name="フローチャート : 判断 316"/>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8" name="テキスト ボックス 317"/>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9" name="フローチャート : 判断 318"/>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0" name="テキスト ボックス 319"/>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6" name="円/楕円 32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8" name="円/楕円 327"/>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9" name="テキスト ボックス 328"/>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30" name="円/楕円 329"/>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31" name="テキスト ボックス 33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2" name="円/楕円 33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3" name="テキスト ボックス 33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4" name="円/楕円 333"/>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5" name="テキスト ボックス 334"/>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類似団体平均よりも高くなっており、公債費に充当した一般財源比率が高くなっている。公債費は、今後平成３２年度前後に償還のピークを迎えるため更に数値が悪化する見込となっている。今後は新規の地方債発行を元金償還額以下に抑え、地方債残高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8128</xdr:rowOff>
    </xdr:to>
    <xdr:cxnSp macro="">
      <xdr:nvCxnSpPr>
        <xdr:cNvPr id="365" name="直線コネクタ 364"/>
        <xdr:cNvCxnSpPr/>
      </xdr:nvCxnSpPr>
      <xdr:spPr>
        <a:xfrm>
          <a:off x="3987800" y="13381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78</xdr:row>
      <xdr:rowOff>8128</xdr:rowOff>
    </xdr:to>
    <xdr:cxnSp macro="">
      <xdr:nvCxnSpPr>
        <xdr:cNvPr id="368" name="直線コネクタ 367"/>
        <xdr:cNvCxnSpPr/>
      </xdr:nvCxnSpPr>
      <xdr:spPr>
        <a:xfrm>
          <a:off x="3098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9" name="フローチャート :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106426</xdr:rowOff>
    </xdr:to>
    <xdr:cxnSp macro="">
      <xdr:nvCxnSpPr>
        <xdr:cNvPr id="371" name="直線コネクタ 370"/>
        <xdr:cNvCxnSpPr/>
      </xdr:nvCxnSpPr>
      <xdr:spPr>
        <a:xfrm>
          <a:off x="2209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2" name="フローチャート :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101854</xdr:rowOff>
    </xdr:to>
    <xdr:cxnSp macro="">
      <xdr:nvCxnSpPr>
        <xdr:cNvPr id="374" name="直線コネクタ 373"/>
        <xdr:cNvCxnSpPr/>
      </xdr:nvCxnSpPr>
      <xdr:spPr>
        <a:xfrm>
          <a:off x="1320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5" name="フローチャート : 判断 374"/>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6" name="テキスト ボックス 375"/>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7" name="フローチャート : 判断 376"/>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78" name="テキスト ボックス 377"/>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4" name="円/楕円 383"/>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5"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6" name="円/楕円 385"/>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87" name="テキスト ボックス 386"/>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8" name="円/楕円 387"/>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142003</xdr:rowOff>
    </xdr:from>
    <xdr:ext cx="762000" cy="259045"/>
    <xdr:sp macro="" textlink="">
      <xdr:nvSpPr>
        <xdr:cNvPr id="389" name="テキスト ボックス 38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90" name="円/楕円 389"/>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91" name="テキスト ボックス 39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2" name="円/楕円 391"/>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91712</xdr:rowOff>
    </xdr:from>
    <xdr:ext cx="762000" cy="259045"/>
    <xdr:sp macro="" textlink="">
      <xdr:nvSpPr>
        <xdr:cNvPr id="393" name="テキスト ボックス 392"/>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及び補助費が類似団体平均を上回っている。特に補助費については近年の定住対策の各種補助金により比率を押し上げる結果となっている。今後は補助金の効果等を適切に評価し、見直しを行っ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106426</xdr:rowOff>
    </xdr:from>
    <xdr:to>
      <xdr:col>24</xdr:col>
      <xdr:colOff>31750</xdr:colOff>
      <xdr:row>79</xdr:row>
      <xdr:rowOff>138430</xdr:rowOff>
    </xdr:to>
    <xdr:cxnSp macro="">
      <xdr:nvCxnSpPr>
        <xdr:cNvPr id="424" name="直線コネクタ 423"/>
        <xdr:cNvCxnSpPr/>
      </xdr:nvCxnSpPr>
      <xdr:spPr>
        <a:xfrm flipV="1">
          <a:off x="15671800" y="136509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37846</xdr:rowOff>
    </xdr:from>
    <xdr:to>
      <xdr:col>22</xdr:col>
      <xdr:colOff>565150</xdr:colOff>
      <xdr:row>79</xdr:row>
      <xdr:rowOff>138430</xdr:rowOff>
    </xdr:to>
    <xdr:cxnSp macro="">
      <xdr:nvCxnSpPr>
        <xdr:cNvPr id="427" name="直線コネクタ 426"/>
        <xdr:cNvCxnSpPr/>
      </xdr:nvCxnSpPr>
      <xdr:spPr>
        <a:xfrm>
          <a:off x="14782800" y="13582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158496</xdr:rowOff>
    </xdr:from>
    <xdr:to>
      <xdr:col>22</xdr:col>
      <xdr:colOff>615950</xdr:colOff>
      <xdr:row>79</xdr:row>
      <xdr:rowOff>88646</xdr:rowOff>
    </xdr:to>
    <xdr:sp macro="" textlink="">
      <xdr:nvSpPr>
        <xdr:cNvPr id="428" name="フローチャート : 判断 427"/>
        <xdr:cNvSpPr/>
      </xdr:nvSpPr>
      <xdr:spPr>
        <a:xfrm>
          <a:off x="15621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98823</xdr:rowOff>
    </xdr:from>
    <xdr:ext cx="736600" cy="259045"/>
    <xdr:sp macro="" textlink="">
      <xdr:nvSpPr>
        <xdr:cNvPr id="429" name="テキスト ボックス 428"/>
        <xdr:cNvSpPr txBox="1"/>
      </xdr:nvSpPr>
      <xdr:spPr>
        <a:xfrm>
          <a:off x="15290800" y="1330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37846</xdr:rowOff>
    </xdr:from>
    <xdr:to>
      <xdr:col>21</xdr:col>
      <xdr:colOff>361950</xdr:colOff>
      <xdr:row>80</xdr:row>
      <xdr:rowOff>26415</xdr:rowOff>
    </xdr:to>
    <xdr:cxnSp macro="">
      <xdr:nvCxnSpPr>
        <xdr:cNvPr id="430" name="直線コネクタ 429"/>
        <xdr:cNvCxnSpPr/>
      </xdr:nvCxnSpPr>
      <xdr:spPr>
        <a:xfrm flipV="1">
          <a:off x="13893800" y="135823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35052</xdr:rowOff>
    </xdr:from>
    <xdr:to>
      <xdr:col>21</xdr:col>
      <xdr:colOff>412750</xdr:colOff>
      <xdr:row>78</xdr:row>
      <xdr:rowOff>136652</xdr:rowOff>
    </xdr:to>
    <xdr:sp macro="" textlink="">
      <xdr:nvSpPr>
        <xdr:cNvPr id="431" name="フローチャート : 判断 430"/>
        <xdr:cNvSpPr/>
      </xdr:nvSpPr>
      <xdr:spPr>
        <a:xfrm>
          <a:off x="14732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146829</xdr:rowOff>
    </xdr:from>
    <xdr:ext cx="762000" cy="259045"/>
    <xdr:sp macro="" textlink="">
      <xdr:nvSpPr>
        <xdr:cNvPr id="432" name="テキスト ボックス 431"/>
        <xdr:cNvSpPr txBox="1"/>
      </xdr:nvSpPr>
      <xdr:spPr>
        <a:xfrm>
          <a:off x="14401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69850</xdr:rowOff>
    </xdr:from>
    <xdr:to>
      <xdr:col>20</xdr:col>
      <xdr:colOff>158750</xdr:colOff>
      <xdr:row>80</xdr:row>
      <xdr:rowOff>26415</xdr:rowOff>
    </xdr:to>
    <xdr:cxnSp macro="">
      <xdr:nvCxnSpPr>
        <xdr:cNvPr id="433" name="直線コネクタ 432"/>
        <xdr:cNvCxnSpPr/>
      </xdr:nvCxnSpPr>
      <xdr:spPr>
        <a:xfrm>
          <a:off x="13004800" y="136144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7620</xdr:rowOff>
    </xdr:from>
    <xdr:to>
      <xdr:col>20</xdr:col>
      <xdr:colOff>209550</xdr:colOff>
      <xdr:row>78</xdr:row>
      <xdr:rowOff>109220</xdr:rowOff>
    </xdr:to>
    <xdr:sp macro="" textlink="">
      <xdr:nvSpPr>
        <xdr:cNvPr id="434" name="フローチャート : 判断 433"/>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119397</xdr:rowOff>
    </xdr:from>
    <xdr:ext cx="762000" cy="259045"/>
    <xdr:sp macro="" textlink="">
      <xdr:nvSpPr>
        <xdr:cNvPr id="435" name="テキスト ボックス 434"/>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36" name="フローチャート : 判断 435"/>
        <xdr:cNvSpPr/>
      </xdr:nvSpPr>
      <xdr:spPr>
        <a:xfrm>
          <a:off x="12954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146829</xdr:rowOff>
    </xdr:from>
    <xdr:ext cx="762000" cy="259045"/>
    <xdr:sp macro="" textlink="">
      <xdr:nvSpPr>
        <xdr:cNvPr id="437" name="テキスト ボックス 436"/>
        <xdr:cNvSpPr txBox="1"/>
      </xdr:nvSpPr>
      <xdr:spPr>
        <a:xfrm>
          <a:off x="12623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55626</xdr:rowOff>
    </xdr:from>
    <xdr:to>
      <xdr:col>24</xdr:col>
      <xdr:colOff>82550</xdr:colOff>
      <xdr:row>79</xdr:row>
      <xdr:rowOff>157226</xdr:rowOff>
    </xdr:to>
    <xdr:sp macro="" textlink="">
      <xdr:nvSpPr>
        <xdr:cNvPr id="443" name="円/楕円 442"/>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27703</xdr:rowOff>
    </xdr:from>
    <xdr:ext cx="762000" cy="259045"/>
    <xdr:sp macro="" textlink="">
      <xdr:nvSpPr>
        <xdr:cNvPr id="444"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45" name="円/楕円 444"/>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46" name="テキスト ボックス 445"/>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158496</xdr:rowOff>
    </xdr:from>
    <xdr:to>
      <xdr:col>21</xdr:col>
      <xdr:colOff>412750</xdr:colOff>
      <xdr:row>79</xdr:row>
      <xdr:rowOff>88646</xdr:rowOff>
    </xdr:to>
    <xdr:sp macro="" textlink="">
      <xdr:nvSpPr>
        <xdr:cNvPr id="447" name="円/楕円 446"/>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73423</xdr:rowOff>
    </xdr:from>
    <xdr:ext cx="762000" cy="259045"/>
    <xdr:sp macro="" textlink="">
      <xdr:nvSpPr>
        <xdr:cNvPr id="448" name="テキスト ボックス 447"/>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147065</xdr:rowOff>
    </xdr:from>
    <xdr:to>
      <xdr:col>20</xdr:col>
      <xdr:colOff>209550</xdr:colOff>
      <xdr:row>80</xdr:row>
      <xdr:rowOff>77215</xdr:rowOff>
    </xdr:to>
    <xdr:sp macro="" textlink="">
      <xdr:nvSpPr>
        <xdr:cNvPr id="449" name="円/楕円 448"/>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61992</xdr:rowOff>
    </xdr:from>
    <xdr:ext cx="762000" cy="259045"/>
    <xdr:sp macro="" textlink="">
      <xdr:nvSpPr>
        <xdr:cNvPr id="450" name="テキスト ボックス 449"/>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19050</xdr:rowOff>
    </xdr:from>
    <xdr:to>
      <xdr:col>19</xdr:col>
      <xdr:colOff>6350</xdr:colOff>
      <xdr:row>79</xdr:row>
      <xdr:rowOff>120650</xdr:rowOff>
    </xdr:to>
    <xdr:sp macro="" textlink="">
      <xdr:nvSpPr>
        <xdr:cNvPr id="451" name="円/楕円 450"/>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105427</xdr:rowOff>
    </xdr:from>
    <xdr:ext cx="762000" cy="259045"/>
    <xdr:sp macro="" textlink="">
      <xdr:nvSpPr>
        <xdr:cNvPr id="452" name="テキスト ボックス 451"/>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熊本県南関町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10414</xdr:rowOff>
    </xdr:from>
    <xdr:to>
      <xdr:col>4</xdr:col>
      <xdr:colOff>1117600</xdr:colOff>
      <xdr:row>18</xdr:row>
      <xdr:rowOff>28367</xdr:rowOff>
    </xdr:to>
    <xdr:cxnSp macro="">
      <xdr:nvCxnSpPr>
        <xdr:cNvPr id="50" name="直線コネクタ 49"/>
        <xdr:cNvCxnSpPr/>
      </xdr:nvCxnSpPr>
      <xdr:spPr bwMode="auto">
        <a:xfrm flipV="1">
          <a:off x="5003800" y="3144139"/>
          <a:ext cx="647700" cy="1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28367</xdr:rowOff>
    </xdr:from>
    <xdr:to>
      <xdr:col>4</xdr:col>
      <xdr:colOff>469900</xdr:colOff>
      <xdr:row>18</xdr:row>
      <xdr:rowOff>52598</xdr:rowOff>
    </xdr:to>
    <xdr:cxnSp macro="">
      <xdr:nvCxnSpPr>
        <xdr:cNvPr id="53" name="直線コネクタ 52"/>
        <xdr:cNvCxnSpPr/>
      </xdr:nvCxnSpPr>
      <xdr:spPr bwMode="auto">
        <a:xfrm flipV="1">
          <a:off x="4305300" y="3162092"/>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52598</xdr:rowOff>
    </xdr:from>
    <xdr:to>
      <xdr:col>3</xdr:col>
      <xdr:colOff>904875</xdr:colOff>
      <xdr:row>18</xdr:row>
      <xdr:rowOff>58748</xdr:rowOff>
    </xdr:to>
    <xdr:cxnSp macro="">
      <xdr:nvCxnSpPr>
        <xdr:cNvPr id="56" name="直線コネクタ 55"/>
        <xdr:cNvCxnSpPr/>
      </xdr:nvCxnSpPr>
      <xdr:spPr bwMode="auto">
        <a:xfrm flipV="1">
          <a:off x="3606800" y="3186323"/>
          <a:ext cx="698500" cy="6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14864</xdr:rowOff>
    </xdr:from>
    <xdr:to>
      <xdr:col>3</xdr:col>
      <xdr:colOff>206375</xdr:colOff>
      <xdr:row>18</xdr:row>
      <xdr:rowOff>58748</xdr:rowOff>
    </xdr:to>
    <xdr:cxnSp macro="">
      <xdr:nvCxnSpPr>
        <xdr:cNvPr id="59" name="直線コネクタ 58"/>
        <xdr:cNvCxnSpPr/>
      </xdr:nvCxnSpPr>
      <xdr:spPr bwMode="auto">
        <a:xfrm>
          <a:off x="2908300" y="3148589"/>
          <a:ext cx="698500" cy="4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131064</xdr:rowOff>
    </xdr:from>
    <xdr:to>
      <xdr:col>5</xdr:col>
      <xdr:colOff>34925</xdr:colOff>
      <xdr:row>18</xdr:row>
      <xdr:rowOff>61214</xdr:rowOff>
    </xdr:to>
    <xdr:sp macro="" textlink="">
      <xdr:nvSpPr>
        <xdr:cNvPr id="69" name="円/楕円 68"/>
        <xdr:cNvSpPr/>
      </xdr:nvSpPr>
      <xdr:spPr bwMode="auto">
        <a:xfrm>
          <a:off x="5600700" y="309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103141</xdr:rowOff>
    </xdr:from>
    <xdr:ext cx="762000" cy="259045"/>
    <xdr:sp macro="" textlink="">
      <xdr:nvSpPr>
        <xdr:cNvPr id="70" name="人口1人当たり決算額の推移該当値テキスト130"/>
        <xdr:cNvSpPr txBox="1"/>
      </xdr:nvSpPr>
      <xdr:spPr>
        <a:xfrm>
          <a:off x="5740400" y="306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104,050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149017</xdr:rowOff>
    </xdr:from>
    <xdr:to>
      <xdr:col>4</xdr:col>
      <xdr:colOff>520700</xdr:colOff>
      <xdr:row>18</xdr:row>
      <xdr:rowOff>79167</xdr:rowOff>
    </xdr:to>
    <xdr:sp macro="" textlink="">
      <xdr:nvSpPr>
        <xdr:cNvPr id="71" name="円/楕円 70"/>
        <xdr:cNvSpPr/>
      </xdr:nvSpPr>
      <xdr:spPr bwMode="auto">
        <a:xfrm>
          <a:off x="4953000" y="311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63944</xdr:rowOff>
    </xdr:from>
    <xdr:ext cx="736600" cy="259045"/>
    <xdr:sp macro="" textlink="">
      <xdr:nvSpPr>
        <xdr:cNvPr id="72" name="テキスト ボックス 71"/>
        <xdr:cNvSpPr txBox="1"/>
      </xdr:nvSpPr>
      <xdr:spPr>
        <a:xfrm>
          <a:off x="4622800" y="3197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1798</xdr:rowOff>
    </xdr:from>
    <xdr:to>
      <xdr:col>3</xdr:col>
      <xdr:colOff>955675</xdr:colOff>
      <xdr:row>18</xdr:row>
      <xdr:rowOff>103398</xdr:rowOff>
    </xdr:to>
    <xdr:sp macro="" textlink="">
      <xdr:nvSpPr>
        <xdr:cNvPr id="73" name="円/楕円 72"/>
        <xdr:cNvSpPr/>
      </xdr:nvSpPr>
      <xdr:spPr bwMode="auto">
        <a:xfrm>
          <a:off x="4254500" y="313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88175</xdr:rowOff>
    </xdr:from>
    <xdr:ext cx="762000" cy="259045"/>
    <xdr:sp macro="" textlink="">
      <xdr:nvSpPr>
        <xdr:cNvPr id="74" name="テキスト ボックス 73"/>
        <xdr:cNvSpPr txBox="1"/>
      </xdr:nvSpPr>
      <xdr:spPr>
        <a:xfrm>
          <a:off x="3924300" y="32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7948</xdr:rowOff>
    </xdr:from>
    <xdr:to>
      <xdr:col>3</xdr:col>
      <xdr:colOff>257175</xdr:colOff>
      <xdr:row>18</xdr:row>
      <xdr:rowOff>109548</xdr:rowOff>
    </xdr:to>
    <xdr:sp macro="" textlink="">
      <xdr:nvSpPr>
        <xdr:cNvPr id="75" name="円/楕円 74"/>
        <xdr:cNvSpPr/>
      </xdr:nvSpPr>
      <xdr:spPr bwMode="auto">
        <a:xfrm>
          <a:off x="3556000" y="314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94325</xdr:rowOff>
    </xdr:from>
    <xdr:ext cx="762000" cy="259045"/>
    <xdr:sp macro="" textlink="">
      <xdr:nvSpPr>
        <xdr:cNvPr id="76" name="テキスト ボックス 75"/>
        <xdr:cNvSpPr txBox="1"/>
      </xdr:nvSpPr>
      <xdr:spPr>
        <a:xfrm>
          <a:off x="3225800" y="322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135514</xdr:rowOff>
    </xdr:from>
    <xdr:to>
      <xdr:col>2</xdr:col>
      <xdr:colOff>692150</xdr:colOff>
      <xdr:row>18</xdr:row>
      <xdr:rowOff>65664</xdr:rowOff>
    </xdr:to>
    <xdr:sp macro="" textlink="">
      <xdr:nvSpPr>
        <xdr:cNvPr id="77" name="円/楕円 76"/>
        <xdr:cNvSpPr/>
      </xdr:nvSpPr>
      <xdr:spPr bwMode="auto">
        <a:xfrm>
          <a:off x="2857500" y="309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50441</xdr:rowOff>
    </xdr:from>
    <xdr:ext cx="762000" cy="259045"/>
    <xdr:sp macro="" textlink="">
      <xdr:nvSpPr>
        <xdr:cNvPr id="78" name="テキスト ボックス 77"/>
        <xdr:cNvSpPr txBox="1"/>
      </xdr:nvSpPr>
      <xdr:spPr>
        <a:xfrm>
          <a:off x="2527300" y="318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10802</xdr:rowOff>
    </xdr:from>
    <xdr:to>
      <xdr:col>4</xdr:col>
      <xdr:colOff>1117600</xdr:colOff>
      <xdr:row>36</xdr:row>
      <xdr:rowOff>28816</xdr:rowOff>
    </xdr:to>
    <xdr:cxnSp macro="">
      <xdr:nvCxnSpPr>
        <xdr:cNvPr id="110" name="直線コネクタ 109"/>
        <xdr:cNvCxnSpPr/>
      </xdr:nvCxnSpPr>
      <xdr:spPr bwMode="auto">
        <a:xfrm flipV="1">
          <a:off x="5003800" y="6964052"/>
          <a:ext cx="6477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28816</xdr:rowOff>
    </xdr:from>
    <xdr:to>
      <xdr:col>4</xdr:col>
      <xdr:colOff>469900</xdr:colOff>
      <xdr:row>36</xdr:row>
      <xdr:rowOff>30737</xdr:rowOff>
    </xdr:to>
    <xdr:cxnSp macro="">
      <xdr:nvCxnSpPr>
        <xdr:cNvPr id="113" name="直線コネクタ 112"/>
        <xdr:cNvCxnSpPr/>
      </xdr:nvCxnSpPr>
      <xdr:spPr bwMode="auto">
        <a:xfrm flipV="1">
          <a:off x="4305300" y="6982066"/>
          <a:ext cx="698500" cy="1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25707</xdr:rowOff>
    </xdr:from>
    <xdr:to>
      <xdr:col>3</xdr:col>
      <xdr:colOff>904875</xdr:colOff>
      <xdr:row>36</xdr:row>
      <xdr:rowOff>30737</xdr:rowOff>
    </xdr:to>
    <xdr:cxnSp macro="">
      <xdr:nvCxnSpPr>
        <xdr:cNvPr id="116" name="直線コネクタ 115"/>
        <xdr:cNvCxnSpPr/>
      </xdr:nvCxnSpPr>
      <xdr:spPr bwMode="auto">
        <a:xfrm>
          <a:off x="3606800" y="6978957"/>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25707</xdr:rowOff>
    </xdr:from>
    <xdr:to>
      <xdr:col>3</xdr:col>
      <xdr:colOff>206375</xdr:colOff>
      <xdr:row>36</xdr:row>
      <xdr:rowOff>52202</xdr:rowOff>
    </xdr:to>
    <xdr:cxnSp macro="">
      <xdr:nvCxnSpPr>
        <xdr:cNvPr id="119" name="直線コネクタ 118"/>
        <xdr:cNvCxnSpPr/>
      </xdr:nvCxnSpPr>
      <xdr:spPr bwMode="auto">
        <a:xfrm flipV="1">
          <a:off x="2908300" y="6978957"/>
          <a:ext cx="698500" cy="2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341825</xdr:rowOff>
    </xdr:from>
    <xdr:ext cx="762000" cy="259045"/>
    <xdr:sp macro="" textlink="">
      <xdr:nvSpPr>
        <xdr:cNvPr id="121" name="テキスト ボックス 120"/>
        <xdr:cNvSpPr txBox="1"/>
      </xdr:nvSpPr>
      <xdr:spPr>
        <a:xfrm>
          <a:off x="32258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286390</xdr:rowOff>
    </xdr:from>
    <xdr:ext cx="762000" cy="259045"/>
    <xdr:sp macro="" textlink="">
      <xdr:nvSpPr>
        <xdr:cNvPr id="123" name="テキスト ボックス 122"/>
        <xdr:cNvSpPr txBox="1"/>
      </xdr:nvSpPr>
      <xdr:spPr>
        <a:xfrm>
          <a:off x="2527300" y="65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302902</xdr:rowOff>
    </xdr:from>
    <xdr:to>
      <xdr:col>5</xdr:col>
      <xdr:colOff>34925</xdr:colOff>
      <xdr:row>36</xdr:row>
      <xdr:rowOff>61602</xdr:rowOff>
    </xdr:to>
    <xdr:sp macro="" textlink="">
      <xdr:nvSpPr>
        <xdr:cNvPr id="129" name="円/楕円 128"/>
        <xdr:cNvSpPr/>
      </xdr:nvSpPr>
      <xdr:spPr bwMode="auto">
        <a:xfrm>
          <a:off x="5600700" y="691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274979</xdr:rowOff>
    </xdr:from>
    <xdr:ext cx="762000" cy="259045"/>
    <xdr:sp macro="" textlink="">
      <xdr:nvSpPr>
        <xdr:cNvPr id="130" name="人口1人当たり決算額の推移該当値テキスト445"/>
        <xdr:cNvSpPr txBox="1"/>
      </xdr:nvSpPr>
      <xdr:spPr>
        <a:xfrm>
          <a:off x="5740400" y="688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320916</xdr:rowOff>
    </xdr:from>
    <xdr:to>
      <xdr:col>4</xdr:col>
      <xdr:colOff>520700</xdr:colOff>
      <xdr:row>36</xdr:row>
      <xdr:rowOff>79616</xdr:rowOff>
    </xdr:to>
    <xdr:sp macro="" textlink="">
      <xdr:nvSpPr>
        <xdr:cNvPr id="131" name="円/楕円 130"/>
        <xdr:cNvSpPr/>
      </xdr:nvSpPr>
      <xdr:spPr bwMode="auto">
        <a:xfrm>
          <a:off x="4953000" y="693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64393</xdr:rowOff>
    </xdr:from>
    <xdr:ext cx="736600" cy="259045"/>
    <xdr:sp macro="" textlink="">
      <xdr:nvSpPr>
        <xdr:cNvPr id="132" name="テキスト ボックス 131"/>
        <xdr:cNvSpPr txBox="1"/>
      </xdr:nvSpPr>
      <xdr:spPr>
        <a:xfrm>
          <a:off x="4622800" y="701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322837</xdr:rowOff>
    </xdr:from>
    <xdr:to>
      <xdr:col>3</xdr:col>
      <xdr:colOff>955675</xdr:colOff>
      <xdr:row>36</xdr:row>
      <xdr:rowOff>81537</xdr:rowOff>
    </xdr:to>
    <xdr:sp macro="" textlink="">
      <xdr:nvSpPr>
        <xdr:cNvPr id="133" name="円/楕円 132"/>
        <xdr:cNvSpPr/>
      </xdr:nvSpPr>
      <xdr:spPr bwMode="auto">
        <a:xfrm>
          <a:off x="4254500" y="693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66314</xdr:rowOff>
    </xdr:from>
    <xdr:ext cx="762000" cy="259045"/>
    <xdr:sp macro="" textlink="">
      <xdr:nvSpPr>
        <xdr:cNvPr id="134" name="テキスト ボックス 133"/>
        <xdr:cNvSpPr txBox="1"/>
      </xdr:nvSpPr>
      <xdr:spPr>
        <a:xfrm>
          <a:off x="3924300" y="701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317807</xdr:rowOff>
    </xdr:from>
    <xdr:to>
      <xdr:col>3</xdr:col>
      <xdr:colOff>257175</xdr:colOff>
      <xdr:row>36</xdr:row>
      <xdr:rowOff>76507</xdr:rowOff>
    </xdr:to>
    <xdr:sp macro="" textlink="">
      <xdr:nvSpPr>
        <xdr:cNvPr id="135" name="円/楕円 134"/>
        <xdr:cNvSpPr/>
      </xdr:nvSpPr>
      <xdr:spPr bwMode="auto">
        <a:xfrm>
          <a:off x="3556000" y="692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61284</xdr:rowOff>
    </xdr:from>
    <xdr:ext cx="762000" cy="259045"/>
    <xdr:sp macro="" textlink="">
      <xdr:nvSpPr>
        <xdr:cNvPr id="136" name="テキスト ボックス 135"/>
        <xdr:cNvSpPr txBox="1"/>
      </xdr:nvSpPr>
      <xdr:spPr>
        <a:xfrm>
          <a:off x="3225800" y="70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1402</xdr:rowOff>
    </xdr:from>
    <xdr:to>
      <xdr:col>2</xdr:col>
      <xdr:colOff>692150</xdr:colOff>
      <xdr:row>36</xdr:row>
      <xdr:rowOff>103002</xdr:rowOff>
    </xdr:to>
    <xdr:sp macro="" textlink="">
      <xdr:nvSpPr>
        <xdr:cNvPr id="137" name="円/楕円 136"/>
        <xdr:cNvSpPr/>
      </xdr:nvSpPr>
      <xdr:spPr bwMode="auto">
        <a:xfrm>
          <a:off x="2857500" y="695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87779</xdr:rowOff>
    </xdr:from>
    <xdr:ext cx="762000" cy="259045"/>
    <xdr:sp macro="" textlink="">
      <xdr:nvSpPr>
        <xdr:cNvPr id="138" name="テキスト ボックス 137"/>
        <xdr:cNvSpPr txBox="1"/>
      </xdr:nvSpPr>
      <xdr:spPr>
        <a:xfrm>
          <a:off x="2527300" y="704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10,309
10,232
68.92
6,135,984
5,960,268
174,170
3,318,493
6,654,213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113857</xdr:rowOff>
    </xdr:from>
    <xdr:to>
      <xdr:col>6</xdr:col>
      <xdr:colOff>511175</xdr:colOff>
      <xdr:row>38</xdr:row>
      <xdr:rowOff>4750</xdr:rowOff>
    </xdr:to>
    <xdr:cxnSp macro="">
      <xdr:nvCxnSpPr>
        <xdr:cNvPr id="63" name="直線コネクタ 62"/>
        <xdr:cNvCxnSpPr/>
      </xdr:nvCxnSpPr>
      <xdr:spPr>
        <a:xfrm flipV="1">
          <a:off x="3797300" y="6457507"/>
          <a:ext cx="8382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4750</xdr:rowOff>
    </xdr:from>
    <xdr:to>
      <xdr:col>5</xdr:col>
      <xdr:colOff>358775</xdr:colOff>
      <xdr:row>38</xdr:row>
      <xdr:rowOff>41195</xdr:rowOff>
    </xdr:to>
    <xdr:cxnSp macro="">
      <xdr:nvCxnSpPr>
        <xdr:cNvPr id="66" name="直線コネクタ 65"/>
        <xdr:cNvCxnSpPr/>
      </xdr:nvCxnSpPr>
      <xdr:spPr>
        <a:xfrm flipV="1">
          <a:off x="2908300" y="6519850"/>
          <a:ext cx="8890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105479</xdr:rowOff>
    </xdr:from>
    <xdr:to>
      <xdr:col>5</xdr:col>
      <xdr:colOff>409575</xdr:colOff>
      <xdr:row>38</xdr:row>
      <xdr:rowOff>35629</xdr:rowOff>
    </xdr:to>
    <xdr:sp macro="" textlink="">
      <xdr:nvSpPr>
        <xdr:cNvPr id="67" name="フローチャート : 判断 66"/>
        <xdr:cNvSpPr/>
      </xdr:nvSpPr>
      <xdr:spPr>
        <a:xfrm>
          <a:off x="3746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52156</xdr:rowOff>
    </xdr:from>
    <xdr:ext cx="534377" cy="259045"/>
    <xdr:sp macro="" textlink="">
      <xdr:nvSpPr>
        <xdr:cNvPr id="68" name="テキスト ボックス 67"/>
        <xdr:cNvSpPr txBox="1"/>
      </xdr:nvSpPr>
      <xdr:spPr>
        <a:xfrm>
          <a:off x="3530111" y="62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1397</xdr:rowOff>
    </xdr:from>
    <xdr:to>
      <xdr:col>4</xdr:col>
      <xdr:colOff>155575</xdr:colOff>
      <xdr:row>38</xdr:row>
      <xdr:rowOff>41195</xdr:rowOff>
    </xdr:to>
    <xdr:cxnSp macro="">
      <xdr:nvCxnSpPr>
        <xdr:cNvPr id="69" name="直線コネクタ 68"/>
        <xdr:cNvCxnSpPr/>
      </xdr:nvCxnSpPr>
      <xdr:spPr>
        <a:xfrm>
          <a:off x="2019300" y="6516497"/>
          <a:ext cx="889000" cy="3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169683</xdr:rowOff>
    </xdr:from>
    <xdr:to>
      <xdr:col>4</xdr:col>
      <xdr:colOff>206375</xdr:colOff>
      <xdr:row>38</xdr:row>
      <xdr:rowOff>99833</xdr:rowOff>
    </xdr:to>
    <xdr:sp macro="" textlink="">
      <xdr:nvSpPr>
        <xdr:cNvPr id="70" name="フローチャート : 判断 69"/>
        <xdr:cNvSpPr/>
      </xdr:nvSpPr>
      <xdr:spPr>
        <a:xfrm>
          <a:off x="2857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90960</xdr:rowOff>
    </xdr:from>
    <xdr:ext cx="534377" cy="259045"/>
    <xdr:sp macro="" textlink="">
      <xdr:nvSpPr>
        <xdr:cNvPr id="71" name="テキスト ボックス 70"/>
        <xdr:cNvSpPr txBox="1"/>
      </xdr:nvSpPr>
      <xdr:spPr>
        <a:xfrm>
          <a:off x="2641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156137</xdr:rowOff>
    </xdr:from>
    <xdr:to>
      <xdr:col>2</xdr:col>
      <xdr:colOff>638175</xdr:colOff>
      <xdr:row>38</xdr:row>
      <xdr:rowOff>1397</xdr:rowOff>
    </xdr:to>
    <xdr:cxnSp macro="">
      <xdr:nvCxnSpPr>
        <xdr:cNvPr id="72" name="直線コネクタ 71"/>
        <xdr:cNvCxnSpPr/>
      </xdr:nvCxnSpPr>
      <xdr:spPr>
        <a:xfrm>
          <a:off x="1130300" y="6499787"/>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162694</xdr:rowOff>
    </xdr:from>
    <xdr:to>
      <xdr:col>3</xdr:col>
      <xdr:colOff>3175</xdr:colOff>
      <xdr:row>38</xdr:row>
      <xdr:rowOff>92844</xdr:rowOff>
    </xdr:to>
    <xdr:sp macro="" textlink="">
      <xdr:nvSpPr>
        <xdr:cNvPr id="73" name="フローチャート : 判断 72"/>
        <xdr:cNvSpPr/>
      </xdr:nvSpPr>
      <xdr:spPr>
        <a:xfrm>
          <a:off x="1968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83971</xdr:rowOff>
    </xdr:from>
    <xdr:ext cx="534377" cy="259045"/>
    <xdr:sp macro="" textlink="">
      <xdr:nvSpPr>
        <xdr:cNvPr id="74" name="テキスト ボックス 73"/>
        <xdr:cNvSpPr txBox="1"/>
      </xdr:nvSpPr>
      <xdr:spPr>
        <a:xfrm>
          <a:off x="1752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121448</xdr:rowOff>
    </xdr:from>
    <xdr:to>
      <xdr:col>1</xdr:col>
      <xdr:colOff>485775</xdr:colOff>
      <xdr:row>38</xdr:row>
      <xdr:rowOff>51598</xdr:rowOff>
    </xdr:to>
    <xdr:sp macro="" textlink="">
      <xdr:nvSpPr>
        <xdr:cNvPr id="75" name="フローチャート : 判断 74"/>
        <xdr:cNvSpPr/>
      </xdr:nvSpPr>
      <xdr:spPr>
        <a:xfrm>
          <a:off x="1079500" y="646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42725</xdr:rowOff>
    </xdr:from>
    <xdr:ext cx="534377" cy="259045"/>
    <xdr:sp macro="" textlink="">
      <xdr:nvSpPr>
        <xdr:cNvPr id="76" name="テキスト ボックス 75"/>
        <xdr:cNvSpPr txBox="1"/>
      </xdr:nvSpPr>
      <xdr:spPr>
        <a:xfrm>
          <a:off x="863111" y="65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63057</xdr:rowOff>
    </xdr:from>
    <xdr:to>
      <xdr:col>6</xdr:col>
      <xdr:colOff>561975</xdr:colOff>
      <xdr:row>37</xdr:row>
      <xdr:rowOff>164657</xdr:rowOff>
    </xdr:to>
    <xdr:sp macro="" textlink="">
      <xdr:nvSpPr>
        <xdr:cNvPr id="82" name="円/楕円 81"/>
        <xdr:cNvSpPr/>
      </xdr:nvSpPr>
      <xdr:spPr>
        <a:xfrm>
          <a:off x="4584700" y="64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41484</xdr:rowOff>
    </xdr:from>
    <xdr:ext cx="534377" cy="259045"/>
    <xdr:sp macro="" textlink="">
      <xdr:nvSpPr>
        <xdr:cNvPr id="83" name="人件費該当値テキスト"/>
        <xdr:cNvSpPr txBox="1"/>
      </xdr:nvSpPr>
      <xdr:spPr>
        <a:xfrm>
          <a:off x="4686300" y="63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90,124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125400</xdr:rowOff>
    </xdr:from>
    <xdr:to>
      <xdr:col>5</xdr:col>
      <xdr:colOff>409575</xdr:colOff>
      <xdr:row>38</xdr:row>
      <xdr:rowOff>55550</xdr:rowOff>
    </xdr:to>
    <xdr:sp macro="" textlink="">
      <xdr:nvSpPr>
        <xdr:cNvPr id="84" name="円/楕円 83"/>
        <xdr:cNvSpPr/>
      </xdr:nvSpPr>
      <xdr:spPr>
        <a:xfrm>
          <a:off x="3746500" y="64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46677</xdr:rowOff>
    </xdr:from>
    <xdr:ext cx="534377" cy="259045"/>
    <xdr:sp macro="" textlink="">
      <xdr:nvSpPr>
        <xdr:cNvPr id="85" name="テキスト ボックス 84"/>
        <xdr:cNvSpPr txBox="1"/>
      </xdr:nvSpPr>
      <xdr:spPr>
        <a:xfrm>
          <a:off x="3530111" y="65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161845</xdr:rowOff>
    </xdr:from>
    <xdr:to>
      <xdr:col>4</xdr:col>
      <xdr:colOff>206375</xdr:colOff>
      <xdr:row>38</xdr:row>
      <xdr:rowOff>91995</xdr:rowOff>
    </xdr:to>
    <xdr:sp macro="" textlink="">
      <xdr:nvSpPr>
        <xdr:cNvPr id="86" name="円/楕円 85"/>
        <xdr:cNvSpPr/>
      </xdr:nvSpPr>
      <xdr:spPr>
        <a:xfrm>
          <a:off x="2857500" y="65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108522</xdr:rowOff>
    </xdr:from>
    <xdr:ext cx="534377" cy="259045"/>
    <xdr:sp macro="" textlink="">
      <xdr:nvSpPr>
        <xdr:cNvPr id="87" name="テキスト ボックス 86"/>
        <xdr:cNvSpPr txBox="1"/>
      </xdr:nvSpPr>
      <xdr:spPr>
        <a:xfrm>
          <a:off x="2641111" y="62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122047</xdr:rowOff>
    </xdr:from>
    <xdr:to>
      <xdr:col>3</xdr:col>
      <xdr:colOff>3175</xdr:colOff>
      <xdr:row>38</xdr:row>
      <xdr:rowOff>52197</xdr:rowOff>
    </xdr:to>
    <xdr:sp macro="" textlink="">
      <xdr:nvSpPr>
        <xdr:cNvPr id="88" name="円/楕円 87"/>
        <xdr:cNvSpPr/>
      </xdr:nvSpPr>
      <xdr:spPr>
        <a:xfrm>
          <a:off x="1968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68724</xdr:rowOff>
    </xdr:from>
    <xdr:ext cx="534377" cy="259045"/>
    <xdr:sp macro="" textlink="">
      <xdr:nvSpPr>
        <xdr:cNvPr id="89" name="テキスト ボックス 88"/>
        <xdr:cNvSpPr txBox="1"/>
      </xdr:nvSpPr>
      <xdr:spPr>
        <a:xfrm>
          <a:off x="1752111" y="62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105337</xdr:rowOff>
    </xdr:from>
    <xdr:to>
      <xdr:col>1</xdr:col>
      <xdr:colOff>485775</xdr:colOff>
      <xdr:row>38</xdr:row>
      <xdr:rowOff>35488</xdr:rowOff>
    </xdr:to>
    <xdr:sp macro="" textlink="">
      <xdr:nvSpPr>
        <xdr:cNvPr id="90" name="円/楕円 89"/>
        <xdr:cNvSpPr/>
      </xdr:nvSpPr>
      <xdr:spPr>
        <a:xfrm>
          <a:off x="1079500" y="6448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52014</xdr:rowOff>
    </xdr:from>
    <xdr:ext cx="534377" cy="259045"/>
    <xdr:sp macro="" textlink="">
      <xdr:nvSpPr>
        <xdr:cNvPr id="91" name="テキスト ボックス 90"/>
        <xdr:cNvSpPr txBox="1"/>
      </xdr:nvSpPr>
      <xdr:spPr>
        <a:xfrm>
          <a:off x="863111" y="62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6312</xdr:rowOff>
    </xdr:from>
    <xdr:to>
      <xdr:col>6</xdr:col>
      <xdr:colOff>511175</xdr:colOff>
      <xdr:row>58</xdr:row>
      <xdr:rowOff>30544</xdr:rowOff>
    </xdr:to>
    <xdr:cxnSp macro="">
      <xdr:nvCxnSpPr>
        <xdr:cNvPr id="118" name="直線コネクタ 117"/>
        <xdr:cNvCxnSpPr/>
      </xdr:nvCxnSpPr>
      <xdr:spPr>
        <a:xfrm flipV="1">
          <a:off x="3797300" y="9950412"/>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30544</xdr:rowOff>
    </xdr:from>
    <xdr:to>
      <xdr:col>5</xdr:col>
      <xdr:colOff>358775</xdr:colOff>
      <xdr:row>58</xdr:row>
      <xdr:rowOff>31407</xdr:rowOff>
    </xdr:to>
    <xdr:cxnSp macro="">
      <xdr:nvCxnSpPr>
        <xdr:cNvPr id="121" name="直線コネクタ 120"/>
        <xdr:cNvCxnSpPr/>
      </xdr:nvCxnSpPr>
      <xdr:spPr>
        <a:xfrm flipV="1">
          <a:off x="2908300" y="9974644"/>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34299</xdr:rowOff>
    </xdr:from>
    <xdr:to>
      <xdr:col>5</xdr:col>
      <xdr:colOff>409575</xdr:colOff>
      <xdr:row>57</xdr:row>
      <xdr:rowOff>135899</xdr:rowOff>
    </xdr:to>
    <xdr:sp macro="" textlink="">
      <xdr:nvSpPr>
        <xdr:cNvPr id="122" name="フローチャート : 判断 121"/>
        <xdr:cNvSpPr/>
      </xdr:nvSpPr>
      <xdr:spPr>
        <a:xfrm>
          <a:off x="3746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152426</xdr:rowOff>
    </xdr:from>
    <xdr:ext cx="534377" cy="259045"/>
    <xdr:sp macro="" textlink="">
      <xdr:nvSpPr>
        <xdr:cNvPr id="123" name="テキスト ボックス 122"/>
        <xdr:cNvSpPr txBox="1"/>
      </xdr:nvSpPr>
      <xdr:spPr>
        <a:xfrm>
          <a:off x="3530111" y="95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31407</xdr:rowOff>
    </xdr:from>
    <xdr:to>
      <xdr:col>4</xdr:col>
      <xdr:colOff>155575</xdr:colOff>
      <xdr:row>58</xdr:row>
      <xdr:rowOff>42019</xdr:rowOff>
    </xdr:to>
    <xdr:cxnSp macro="">
      <xdr:nvCxnSpPr>
        <xdr:cNvPr id="124" name="直線コネクタ 123"/>
        <xdr:cNvCxnSpPr/>
      </xdr:nvCxnSpPr>
      <xdr:spPr>
        <a:xfrm flipV="1">
          <a:off x="2019300" y="997550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84483</xdr:rowOff>
    </xdr:from>
    <xdr:to>
      <xdr:col>4</xdr:col>
      <xdr:colOff>206375</xdr:colOff>
      <xdr:row>58</xdr:row>
      <xdr:rowOff>14633</xdr:rowOff>
    </xdr:to>
    <xdr:sp macro="" textlink="">
      <xdr:nvSpPr>
        <xdr:cNvPr id="125" name="フローチャート : 判断 124"/>
        <xdr:cNvSpPr/>
      </xdr:nvSpPr>
      <xdr:spPr>
        <a:xfrm>
          <a:off x="2857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31160</xdr:rowOff>
    </xdr:from>
    <xdr:ext cx="534377" cy="259045"/>
    <xdr:sp macro="" textlink="">
      <xdr:nvSpPr>
        <xdr:cNvPr id="126" name="テキスト ボックス 125"/>
        <xdr:cNvSpPr txBox="1"/>
      </xdr:nvSpPr>
      <xdr:spPr>
        <a:xfrm>
          <a:off x="2641111" y="96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30882</xdr:rowOff>
    </xdr:from>
    <xdr:to>
      <xdr:col>2</xdr:col>
      <xdr:colOff>638175</xdr:colOff>
      <xdr:row>58</xdr:row>
      <xdr:rowOff>42019</xdr:rowOff>
    </xdr:to>
    <xdr:cxnSp macro="">
      <xdr:nvCxnSpPr>
        <xdr:cNvPr id="127" name="直線コネクタ 126"/>
        <xdr:cNvCxnSpPr/>
      </xdr:nvCxnSpPr>
      <xdr:spPr>
        <a:xfrm>
          <a:off x="1130300" y="9974982"/>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98257</xdr:rowOff>
    </xdr:from>
    <xdr:to>
      <xdr:col>3</xdr:col>
      <xdr:colOff>3175</xdr:colOff>
      <xdr:row>58</xdr:row>
      <xdr:rowOff>28407</xdr:rowOff>
    </xdr:to>
    <xdr:sp macro="" textlink="">
      <xdr:nvSpPr>
        <xdr:cNvPr id="128" name="フローチャート : 判断 127"/>
        <xdr:cNvSpPr/>
      </xdr:nvSpPr>
      <xdr:spPr>
        <a:xfrm>
          <a:off x="1968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44934</xdr:rowOff>
    </xdr:from>
    <xdr:ext cx="534377" cy="259045"/>
    <xdr:sp macro="" textlink="">
      <xdr:nvSpPr>
        <xdr:cNvPr id="129" name="テキスト ボックス 128"/>
        <xdr:cNvSpPr txBox="1"/>
      </xdr:nvSpPr>
      <xdr:spPr>
        <a:xfrm>
          <a:off x="1752111" y="96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40288</xdr:rowOff>
    </xdr:from>
    <xdr:to>
      <xdr:col>1</xdr:col>
      <xdr:colOff>485775</xdr:colOff>
      <xdr:row>57</xdr:row>
      <xdr:rowOff>141888</xdr:rowOff>
    </xdr:to>
    <xdr:sp macro="" textlink="">
      <xdr:nvSpPr>
        <xdr:cNvPr id="130" name="フローチャート : 判断 129"/>
        <xdr:cNvSpPr/>
      </xdr:nvSpPr>
      <xdr:spPr>
        <a:xfrm>
          <a:off x="1079500" y="98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158415</xdr:rowOff>
    </xdr:from>
    <xdr:ext cx="534377" cy="259045"/>
    <xdr:sp macro="" textlink="">
      <xdr:nvSpPr>
        <xdr:cNvPr id="131" name="テキスト ボックス 130"/>
        <xdr:cNvSpPr txBox="1"/>
      </xdr:nvSpPr>
      <xdr:spPr>
        <a:xfrm>
          <a:off x="863111" y="95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126962</xdr:rowOff>
    </xdr:from>
    <xdr:to>
      <xdr:col>6</xdr:col>
      <xdr:colOff>561975</xdr:colOff>
      <xdr:row>58</xdr:row>
      <xdr:rowOff>57112</xdr:rowOff>
    </xdr:to>
    <xdr:sp macro="" textlink="">
      <xdr:nvSpPr>
        <xdr:cNvPr id="137" name="円/楕円 136"/>
        <xdr:cNvSpPr/>
      </xdr:nvSpPr>
      <xdr:spPr>
        <a:xfrm>
          <a:off x="4584700" y="98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41889</xdr:rowOff>
    </xdr:from>
    <xdr:ext cx="534377" cy="259045"/>
    <xdr:sp macro="" textlink="">
      <xdr:nvSpPr>
        <xdr:cNvPr id="138" name="物件費該当値テキスト"/>
        <xdr:cNvSpPr txBox="1"/>
      </xdr:nvSpPr>
      <xdr:spPr>
        <a:xfrm>
          <a:off x="4686300" y="98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151194</xdr:rowOff>
    </xdr:from>
    <xdr:to>
      <xdr:col>5</xdr:col>
      <xdr:colOff>409575</xdr:colOff>
      <xdr:row>58</xdr:row>
      <xdr:rowOff>81344</xdr:rowOff>
    </xdr:to>
    <xdr:sp macro="" textlink="">
      <xdr:nvSpPr>
        <xdr:cNvPr id="139" name="円/楕円 138"/>
        <xdr:cNvSpPr/>
      </xdr:nvSpPr>
      <xdr:spPr>
        <a:xfrm>
          <a:off x="3746500" y="99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72471</xdr:rowOff>
    </xdr:from>
    <xdr:ext cx="534377" cy="259045"/>
    <xdr:sp macro="" textlink="">
      <xdr:nvSpPr>
        <xdr:cNvPr id="140" name="テキスト ボックス 139"/>
        <xdr:cNvSpPr txBox="1"/>
      </xdr:nvSpPr>
      <xdr:spPr>
        <a:xfrm>
          <a:off x="3530111" y="100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152057</xdr:rowOff>
    </xdr:from>
    <xdr:to>
      <xdr:col>4</xdr:col>
      <xdr:colOff>206375</xdr:colOff>
      <xdr:row>58</xdr:row>
      <xdr:rowOff>82207</xdr:rowOff>
    </xdr:to>
    <xdr:sp macro="" textlink="">
      <xdr:nvSpPr>
        <xdr:cNvPr id="141" name="円/楕円 140"/>
        <xdr:cNvSpPr/>
      </xdr:nvSpPr>
      <xdr:spPr>
        <a:xfrm>
          <a:off x="2857500" y="99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73334</xdr:rowOff>
    </xdr:from>
    <xdr:ext cx="534377" cy="259045"/>
    <xdr:sp macro="" textlink="">
      <xdr:nvSpPr>
        <xdr:cNvPr id="142" name="テキスト ボックス 141"/>
        <xdr:cNvSpPr txBox="1"/>
      </xdr:nvSpPr>
      <xdr:spPr>
        <a:xfrm>
          <a:off x="2641111" y="100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162669</xdr:rowOff>
    </xdr:from>
    <xdr:to>
      <xdr:col>3</xdr:col>
      <xdr:colOff>3175</xdr:colOff>
      <xdr:row>58</xdr:row>
      <xdr:rowOff>92819</xdr:rowOff>
    </xdr:to>
    <xdr:sp macro="" textlink="">
      <xdr:nvSpPr>
        <xdr:cNvPr id="143" name="円/楕円 142"/>
        <xdr:cNvSpPr/>
      </xdr:nvSpPr>
      <xdr:spPr>
        <a:xfrm>
          <a:off x="1968500" y="99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83946</xdr:rowOff>
    </xdr:from>
    <xdr:ext cx="534377" cy="259045"/>
    <xdr:sp macro="" textlink="">
      <xdr:nvSpPr>
        <xdr:cNvPr id="144" name="テキスト ボックス 143"/>
        <xdr:cNvSpPr txBox="1"/>
      </xdr:nvSpPr>
      <xdr:spPr>
        <a:xfrm>
          <a:off x="1752111" y="100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151532</xdr:rowOff>
    </xdr:from>
    <xdr:to>
      <xdr:col>1</xdr:col>
      <xdr:colOff>485775</xdr:colOff>
      <xdr:row>58</xdr:row>
      <xdr:rowOff>81682</xdr:rowOff>
    </xdr:to>
    <xdr:sp macro="" textlink="">
      <xdr:nvSpPr>
        <xdr:cNvPr id="145" name="円/楕円 144"/>
        <xdr:cNvSpPr/>
      </xdr:nvSpPr>
      <xdr:spPr>
        <a:xfrm>
          <a:off x="1079500" y="992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72809</xdr:rowOff>
    </xdr:from>
    <xdr:ext cx="534377" cy="259045"/>
    <xdr:sp macro="" textlink="">
      <xdr:nvSpPr>
        <xdr:cNvPr id="146" name="テキスト ボックス 145"/>
        <xdr:cNvSpPr txBox="1"/>
      </xdr:nvSpPr>
      <xdr:spPr>
        <a:xfrm>
          <a:off x="863111" y="100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126304</xdr:rowOff>
    </xdr:from>
    <xdr:to>
      <xdr:col>6</xdr:col>
      <xdr:colOff>511175</xdr:colOff>
      <xdr:row>78</xdr:row>
      <xdr:rowOff>133894</xdr:rowOff>
    </xdr:to>
    <xdr:cxnSp macro="">
      <xdr:nvCxnSpPr>
        <xdr:cNvPr id="173" name="直線コネクタ 172"/>
        <xdr:cNvCxnSpPr/>
      </xdr:nvCxnSpPr>
      <xdr:spPr>
        <a:xfrm>
          <a:off x="3797300" y="13499404"/>
          <a:ext cx="8382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86847</xdr:rowOff>
    </xdr:from>
    <xdr:to>
      <xdr:col>5</xdr:col>
      <xdr:colOff>358775</xdr:colOff>
      <xdr:row>78</xdr:row>
      <xdr:rowOff>126304</xdr:rowOff>
    </xdr:to>
    <xdr:cxnSp macro="">
      <xdr:nvCxnSpPr>
        <xdr:cNvPr id="176" name="直線コネクタ 175"/>
        <xdr:cNvCxnSpPr/>
      </xdr:nvCxnSpPr>
      <xdr:spPr>
        <a:xfrm>
          <a:off x="2908300" y="13459947"/>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162395</xdr:rowOff>
    </xdr:from>
    <xdr:to>
      <xdr:col>5</xdr:col>
      <xdr:colOff>409575</xdr:colOff>
      <xdr:row>78</xdr:row>
      <xdr:rowOff>92545</xdr:rowOff>
    </xdr:to>
    <xdr:sp macro="" textlink="">
      <xdr:nvSpPr>
        <xdr:cNvPr id="177" name="フローチャート : 判断 176"/>
        <xdr:cNvSpPr/>
      </xdr:nvSpPr>
      <xdr:spPr>
        <a:xfrm>
          <a:off x="3746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109072</xdr:rowOff>
    </xdr:from>
    <xdr:ext cx="469744" cy="259045"/>
    <xdr:sp macro="" textlink="">
      <xdr:nvSpPr>
        <xdr:cNvPr id="178" name="テキスト ボックス 177"/>
        <xdr:cNvSpPr txBox="1"/>
      </xdr:nvSpPr>
      <xdr:spPr>
        <a:xfrm>
          <a:off x="3562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86847</xdr:rowOff>
    </xdr:from>
    <xdr:to>
      <xdr:col>4</xdr:col>
      <xdr:colOff>155575</xdr:colOff>
      <xdr:row>78</xdr:row>
      <xdr:rowOff>109021</xdr:rowOff>
    </xdr:to>
    <xdr:cxnSp macro="">
      <xdr:nvCxnSpPr>
        <xdr:cNvPr id="179" name="直線コネクタ 178"/>
        <xdr:cNvCxnSpPr/>
      </xdr:nvCxnSpPr>
      <xdr:spPr>
        <a:xfrm flipV="1">
          <a:off x="2019300" y="1345994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169847</xdr:rowOff>
    </xdr:from>
    <xdr:to>
      <xdr:col>4</xdr:col>
      <xdr:colOff>206375</xdr:colOff>
      <xdr:row>78</xdr:row>
      <xdr:rowOff>99997</xdr:rowOff>
    </xdr:to>
    <xdr:sp macro="" textlink="">
      <xdr:nvSpPr>
        <xdr:cNvPr id="180" name="フローチャート : 判断 179"/>
        <xdr:cNvSpPr/>
      </xdr:nvSpPr>
      <xdr:spPr>
        <a:xfrm>
          <a:off x="2857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116524</xdr:rowOff>
    </xdr:from>
    <xdr:ext cx="469744" cy="259045"/>
    <xdr:sp macro="" textlink="">
      <xdr:nvSpPr>
        <xdr:cNvPr id="181" name="テキスト ボックス 180"/>
        <xdr:cNvSpPr txBox="1"/>
      </xdr:nvSpPr>
      <xdr:spPr>
        <a:xfrm>
          <a:off x="2673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106004</xdr:rowOff>
    </xdr:from>
    <xdr:to>
      <xdr:col>2</xdr:col>
      <xdr:colOff>638175</xdr:colOff>
      <xdr:row>78</xdr:row>
      <xdr:rowOff>109021</xdr:rowOff>
    </xdr:to>
    <xdr:cxnSp macro="">
      <xdr:nvCxnSpPr>
        <xdr:cNvPr id="182" name="直線コネクタ 181"/>
        <xdr:cNvCxnSpPr/>
      </xdr:nvCxnSpPr>
      <xdr:spPr>
        <a:xfrm>
          <a:off x="1130300" y="1347910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10444</xdr:rowOff>
    </xdr:from>
    <xdr:to>
      <xdr:col>3</xdr:col>
      <xdr:colOff>3175</xdr:colOff>
      <xdr:row>78</xdr:row>
      <xdr:rowOff>112044</xdr:rowOff>
    </xdr:to>
    <xdr:sp macro="" textlink="">
      <xdr:nvSpPr>
        <xdr:cNvPr id="183" name="フローチャート : 判断 182"/>
        <xdr:cNvSpPr/>
      </xdr:nvSpPr>
      <xdr:spPr>
        <a:xfrm>
          <a:off x="1968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128571</xdr:rowOff>
    </xdr:from>
    <xdr:ext cx="469744" cy="259045"/>
    <xdr:sp macro="" textlink="">
      <xdr:nvSpPr>
        <xdr:cNvPr id="184" name="テキスト ボックス 183"/>
        <xdr:cNvSpPr txBox="1"/>
      </xdr:nvSpPr>
      <xdr:spPr>
        <a:xfrm>
          <a:off x="1784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166167</xdr:rowOff>
    </xdr:from>
    <xdr:to>
      <xdr:col>1</xdr:col>
      <xdr:colOff>485775</xdr:colOff>
      <xdr:row>78</xdr:row>
      <xdr:rowOff>96317</xdr:rowOff>
    </xdr:to>
    <xdr:sp macro="" textlink="">
      <xdr:nvSpPr>
        <xdr:cNvPr id="185" name="フローチャート : 判断 184"/>
        <xdr:cNvSpPr/>
      </xdr:nvSpPr>
      <xdr:spPr>
        <a:xfrm>
          <a:off x="1079500" y="133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112844</xdr:rowOff>
    </xdr:from>
    <xdr:ext cx="469744" cy="259045"/>
    <xdr:sp macro="" textlink="">
      <xdr:nvSpPr>
        <xdr:cNvPr id="186" name="テキスト ボックス 185"/>
        <xdr:cNvSpPr txBox="1"/>
      </xdr:nvSpPr>
      <xdr:spPr>
        <a:xfrm>
          <a:off x="895427" y="131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83094</xdr:rowOff>
    </xdr:from>
    <xdr:to>
      <xdr:col>6</xdr:col>
      <xdr:colOff>561975</xdr:colOff>
      <xdr:row>79</xdr:row>
      <xdr:rowOff>13244</xdr:rowOff>
    </xdr:to>
    <xdr:sp macro="" textlink="">
      <xdr:nvSpPr>
        <xdr:cNvPr id="192" name="円/楕円 191"/>
        <xdr:cNvSpPr/>
      </xdr:nvSpPr>
      <xdr:spPr>
        <a:xfrm>
          <a:off x="4584700" y="134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169471</xdr:rowOff>
    </xdr:from>
    <xdr:ext cx="378565" cy="259045"/>
    <xdr:sp macro="" textlink="">
      <xdr:nvSpPr>
        <xdr:cNvPr id="193" name="維持補修費該当値テキスト"/>
        <xdr:cNvSpPr txBox="1"/>
      </xdr:nvSpPr>
      <xdr:spPr>
        <a:xfrm>
          <a:off x="4686300" y="1337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75504</xdr:rowOff>
    </xdr:from>
    <xdr:to>
      <xdr:col>5</xdr:col>
      <xdr:colOff>409575</xdr:colOff>
      <xdr:row>79</xdr:row>
      <xdr:rowOff>5654</xdr:rowOff>
    </xdr:to>
    <xdr:sp macro="" textlink="">
      <xdr:nvSpPr>
        <xdr:cNvPr id="194" name="円/楕円 193"/>
        <xdr:cNvSpPr/>
      </xdr:nvSpPr>
      <xdr:spPr>
        <a:xfrm>
          <a:off x="3746500" y="134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168231</xdr:rowOff>
    </xdr:from>
    <xdr:ext cx="378565" cy="259045"/>
    <xdr:sp macro="" textlink="">
      <xdr:nvSpPr>
        <xdr:cNvPr id="195" name="テキスト ボックス 194"/>
        <xdr:cNvSpPr txBox="1"/>
      </xdr:nvSpPr>
      <xdr:spPr>
        <a:xfrm>
          <a:off x="3608017" y="13541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36047</xdr:rowOff>
    </xdr:from>
    <xdr:to>
      <xdr:col>4</xdr:col>
      <xdr:colOff>206375</xdr:colOff>
      <xdr:row>78</xdr:row>
      <xdr:rowOff>137647</xdr:rowOff>
    </xdr:to>
    <xdr:sp macro="" textlink="">
      <xdr:nvSpPr>
        <xdr:cNvPr id="196" name="円/楕円 195"/>
        <xdr:cNvSpPr/>
      </xdr:nvSpPr>
      <xdr:spPr>
        <a:xfrm>
          <a:off x="28575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128774</xdr:rowOff>
    </xdr:from>
    <xdr:ext cx="469744" cy="259045"/>
    <xdr:sp macro="" textlink="">
      <xdr:nvSpPr>
        <xdr:cNvPr id="197" name="テキスト ボックス 196"/>
        <xdr:cNvSpPr txBox="1"/>
      </xdr:nvSpPr>
      <xdr:spPr>
        <a:xfrm>
          <a:off x="2673427" y="1350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58221</xdr:rowOff>
    </xdr:from>
    <xdr:to>
      <xdr:col>3</xdr:col>
      <xdr:colOff>3175</xdr:colOff>
      <xdr:row>78</xdr:row>
      <xdr:rowOff>159821</xdr:rowOff>
    </xdr:to>
    <xdr:sp macro="" textlink="">
      <xdr:nvSpPr>
        <xdr:cNvPr id="198" name="円/楕円 197"/>
        <xdr:cNvSpPr/>
      </xdr:nvSpPr>
      <xdr:spPr>
        <a:xfrm>
          <a:off x="1968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150948</xdr:rowOff>
    </xdr:from>
    <xdr:ext cx="469744" cy="259045"/>
    <xdr:sp macro="" textlink="">
      <xdr:nvSpPr>
        <xdr:cNvPr id="199" name="テキスト ボックス 198"/>
        <xdr:cNvSpPr txBox="1"/>
      </xdr:nvSpPr>
      <xdr:spPr>
        <a:xfrm>
          <a:off x="1784427" y="135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55204</xdr:rowOff>
    </xdr:from>
    <xdr:to>
      <xdr:col>1</xdr:col>
      <xdr:colOff>485775</xdr:colOff>
      <xdr:row>78</xdr:row>
      <xdr:rowOff>156804</xdr:rowOff>
    </xdr:to>
    <xdr:sp macro="" textlink="">
      <xdr:nvSpPr>
        <xdr:cNvPr id="200" name="円/楕円 199"/>
        <xdr:cNvSpPr/>
      </xdr:nvSpPr>
      <xdr:spPr>
        <a:xfrm>
          <a:off x="1079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147931</xdr:rowOff>
    </xdr:from>
    <xdr:ext cx="469744" cy="259045"/>
    <xdr:sp macro="" textlink="">
      <xdr:nvSpPr>
        <xdr:cNvPr id="201" name="テキスト ボックス 200"/>
        <xdr:cNvSpPr txBox="1"/>
      </xdr:nvSpPr>
      <xdr:spPr>
        <a:xfrm>
          <a:off x="895427"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139395</xdr:rowOff>
    </xdr:from>
    <xdr:to>
      <xdr:col>6</xdr:col>
      <xdr:colOff>511175</xdr:colOff>
      <xdr:row>92</xdr:row>
      <xdr:rowOff>23228</xdr:rowOff>
    </xdr:to>
    <xdr:cxnSp macro="">
      <xdr:nvCxnSpPr>
        <xdr:cNvPr id="231" name="直線コネクタ 230"/>
        <xdr:cNvCxnSpPr/>
      </xdr:nvCxnSpPr>
      <xdr:spPr>
        <a:xfrm flipV="1">
          <a:off x="3797300" y="15741345"/>
          <a:ext cx="8382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23228</xdr:rowOff>
    </xdr:from>
    <xdr:to>
      <xdr:col>5</xdr:col>
      <xdr:colOff>358775</xdr:colOff>
      <xdr:row>93</xdr:row>
      <xdr:rowOff>39802</xdr:rowOff>
    </xdr:to>
    <xdr:cxnSp macro="">
      <xdr:nvCxnSpPr>
        <xdr:cNvPr id="234" name="直線コネクタ 233"/>
        <xdr:cNvCxnSpPr/>
      </xdr:nvCxnSpPr>
      <xdr:spPr>
        <a:xfrm flipV="1">
          <a:off x="2908300" y="15796628"/>
          <a:ext cx="889000" cy="18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57868</xdr:rowOff>
    </xdr:from>
    <xdr:to>
      <xdr:col>5</xdr:col>
      <xdr:colOff>409575</xdr:colOff>
      <xdr:row>95</xdr:row>
      <xdr:rowOff>159468</xdr:rowOff>
    </xdr:to>
    <xdr:sp macro="" textlink="">
      <xdr:nvSpPr>
        <xdr:cNvPr id="235" name="フローチャート : 判断 234"/>
        <xdr:cNvSpPr/>
      </xdr:nvSpPr>
      <xdr:spPr>
        <a:xfrm>
          <a:off x="3746500" y="163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150595</xdr:rowOff>
    </xdr:from>
    <xdr:ext cx="534377" cy="259045"/>
    <xdr:sp macro="" textlink="">
      <xdr:nvSpPr>
        <xdr:cNvPr id="236" name="テキスト ボックス 235"/>
        <xdr:cNvSpPr txBox="1"/>
      </xdr:nvSpPr>
      <xdr:spPr>
        <a:xfrm>
          <a:off x="3530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39802</xdr:rowOff>
    </xdr:from>
    <xdr:to>
      <xdr:col>4</xdr:col>
      <xdr:colOff>155575</xdr:colOff>
      <xdr:row>93</xdr:row>
      <xdr:rowOff>162770</xdr:rowOff>
    </xdr:to>
    <xdr:cxnSp macro="">
      <xdr:nvCxnSpPr>
        <xdr:cNvPr id="237" name="直線コネクタ 236"/>
        <xdr:cNvCxnSpPr/>
      </xdr:nvCxnSpPr>
      <xdr:spPr>
        <a:xfrm flipV="1">
          <a:off x="2019300" y="15984652"/>
          <a:ext cx="889000" cy="1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167215</xdr:rowOff>
    </xdr:from>
    <xdr:to>
      <xdr:col>4</xdr:col>
      <xdr:colOff>206375</xdr:colOff>
      <xdr:row>96</xdr:row>
      <xdr:rowOff>97365</xdr:rowOff>
    </xdr:to>
    <xdr:sp macro="" textlink="">
      <xdr:nvSpPr>
        <xdr:cNvPr id="238" name="フローチャート : 判断 237"/>
        <xdr:cNvSpPr/>
      </xdr:nvSpPr>
      <xdr:spPr>
        <a:xfrm>
          <a:off x="2857500" y="164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88492</xdr:rowOff>
    </xdr:from>
    <xdr:ext cx="534377" cy="259045"/>
    <xdr:sp macro="" textlink="">
      <xdr:nvSpPr>
        <xdr:cNvPr id="239" name="テキスト ボックス 238"/>
        <xdr:cNvSpPr txBox="1"/>
      </xdr:nvSpPr>
      <xdr:spPr>
        <a:xfrm>
          <a:off x="2641111" y="165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162770</xdr:rowOff>
    </xdr:from>
    <xdr:to>
      <xdr:col>2</xdr:col>
      <xdr:colOff>638175</xdr:colOff>
      <xdr:row>94</xdr:row>
      <xdr:rowOff>57099</xdr:rowOff>
    </xdr:to>
    <xdr:cxnSp macro="">
      <xdr:nvCxnSpPr>
        <xdr:cNvPr id="240" name="直線コネクタ 239"/>
        <xdr:cNvCxnSpPr/>
      </xdr:nvCxnSpPr>
      <xdr:spPr>
        <a:xfrm flipV="1">
          <a:off x="1130300" y="16107620"/>
          <a:ext cx="889000" cy="6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6241</xdr:rowOff>
    </xdr:from>
    <xdr:to>
      <xdr:col>3</xdr:col>
      <xdr:colOff>3175</xdr:colOff>
      <xdr:row>96</xdr:row>
      <xdr:rowOff>107841</xdr:rowOff>
    </xdr:to>
    <xdr:sp macro="" textlink="">
      <xdr:nvSpPr>
        <xdr:cNvPr id="241" name="フローチャート : 判断 240"/>
        <xdr:cNvSpPr/>
      </xdr:nvSpPr>
      <xdr:spPr>
        <a:xfrm>
          <a:off x="1968500" y="1646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98968</xdr:rowOff>
    </xdr:from>
    <xdr:ext cx="534377" cy="259045"/>
    <xdr:sp macro="" textlink="">
      <xdr:nvSpPr>
        <xdr:cNvPr id="242" name="テキスト ボックス 241"/>
        <xdr:cNvSpPr txBox="1"/>
      </xdr:nvSpPr>
      <xdr:spPr>
        <a:xfrm>
          <a:off x="1752111" y="1655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31065</xdr:rowOff>
    </xdr:from>
    <xdr:to>
      <xdr:col>1</xdr:col>
      <xdr:colOff>485775</xdr:colOff>
      <xdr:row>95</xdr:row>
      <xdr:rowOff>132665</xdr:rowOff>
    </xdr:to>
    <xdr:sp macro="" textlink="">
      <xdr:nvSpPr>
        <xdr:cNvPr id="243" name="フローチャート : 判断 242"/>
        <xdr:cNvSpPr/>
      </xdr:nvSpPr>
      <xdr:spPr>
        <a:xfrm>
          <a:off x="1079500" y="1631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123792</xdr:rowOff>
    </xdr:from>
    <xdr:ext cx="534377" cy="259045"/>
    <xdr:sp macro="" textlink="">
      <xdr:nvSpPr>
        <xdr:cNvPr id="244" name="テキスト ボックス 243"/>
        <xdr:cNvSpPr txBox="1"/>
      </xdr:nvSpPr>
      <xdr:spPr>
        <a:xfrm>
          <a:off x="863111" y="164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88595</xdr:rowOff>
    </xdr:from>
    <xdr:to>
      <xdr:col>6</xdr:col>
      <xdr:colOff>561975</xdr:colOff>
      <xdr:row>92</xdr:row>
      <xdr:rowOff>18745</xdr:rowOff>
    </xdr:to>
    <xdr:sp macro="" textlink="">
      <xdr:nvSpPr>
        <xdr:cNvPr id="250" name="円/楕円 249"/>
        <xdr:cNvSpPr/>
      </xdr:nvSpPr>
      <xdr:spPr>
        <a:xfrm>
          <a:off x="4584700" y="156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3522</xdr:rowOff>
    </xdr:from>
    <xdr:ext cx="534377" cy="259045"/>
    <xdr:sp macro="" textlink="">
      <xdr:nvSpPr>
        <xdr:cNvPr id="251" name="扶助費該当値テキスト"/>
        <xdr:cNvSpPr txBox="1"/>
      </xdr:nvSpPr>
      <xdr:spPr>
        <a:xfrm>
          <a:off x="4686300" y="156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87,016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143878</xdr:rowOff>
    </xdr:from>
    <xdr:to>
      <xdr:col>5</xdr:col>
      <xdr:colOff>409575</xdr:colOff>
      <xdr:row>92</xdr:row>
      <xdr:rowOff>74028</xdr:rowOff>
    </xdr:to>
    <xdr:sp macro="" textlink="">
      <xdr:nvSpPr>
        <xdr:cNvPr id="252" name="円/楕円 251"/>
        <xdr:cNvSpPr/>
      </xdr:nvSpPr>
      <xdr:spPr>
        <a:xfrm>
          <a:off x="3746500" y="157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90555</xdr:rowOff>
    </xdr:from>
    <xdr:ext cx="534377" cy="259045"/>
    <xdr:sp macro="" textlink="">
      <xdr:nvSpPr>
        <xdr:cNvPr id="253" name="テキスト ボックス 252"/>
        <xdr:cNvSpPr txBox="1"/>
      </xdr:nvSpPr>
      <xdr:spPr>
        <a:xfrm>
          <a:off x="3530111" y="155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84,114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160452</xdr:rowOff>
    </xdr:from>
    <xdr:to>
      <xdr:col>4</xdr:col>
      <xdr:colOff>206375</xdr:colOff>
      <xdr:row>93</xdr:row>
      <xdr:rowOff>90602</xdr:rowOff>
    </xdr:to>
    <xdr:sp macro="" textlink="">
      <xdr:nvSpPr>
        <xdr:cNvPr id="254" name="円/楕円 253"/>
        <xdr:cNvSpPr/>
      </xdr:nvSpPr>
      <xdr:spPr>
        <a:xfrm>
          <a:off x="2857500" y="159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107129</xdr:rowOff>
    </xdr:from>
    <xdr:ext cx="534377" cy="259045"/>
    <xdr:sp macro="" textlink="">
      <xdr:nvSpPr>
        <xdr:cNvPr id="255" name="テキスト ボックス 254"/>
        <xdr:cNvSpPr txBox="1"/>
      </xdr:nvSpPr>
      <xdr:spPr>
        <a:xfrm>
          <a:off x="2641111" y="157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111970</xdr:rowOff>
    </xdr:from>
    <xdr:to>
      <xdr:col>3</xdr:col>
      <xdr:colOff>3175</xdr:colOff>
      <xdr:row>94</xdr:row>
      <xdr:rowOff>42120</xdr:rowOff>
    </xdr:to>
    <xdr:sp macro="" textlink="">
      <xdr:nvSpPr>
        <xdr:cNvPr id="256" name="円/楕円 255"/>
        <xdr:cNvSpPr/>
      </xdr:nvSpPr>
      <xdr:spPr>
        <a:xfrm>
          <a:off x="1968500" y="160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58647</xdr:rowOff>
    </xdr:from>
    <xdr:ext cx="534377" cy="259045"/>
    <xdr:sp macro="" textlink="">
      <xdr:nvSpPr>
        <xdr:cNvPr id="257" name="テキスト ボックス 256"/>
        <xdr:cNvSpPr txBox="1"/>
      </xdr:nvSpPr>
      <xdr:spPr>
        <a:xfrm>
          <a:off x="1752111" y="158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6299</xdr:rowOff>
    </xdr:from>
    <xdr:to>
      <xdr:col>1</xdr:col>
      <xdr:colOff>485775</xdr:colOff>
      <xdr:row>94</xdr:row>
      <xdr:rowOff>107899</xdr:rowOff>
    </xdr:to>
    <xdr:sp macro="" textlink="">
      <xdr:nvSpPr>
        <xdr:cNvPr id="258" name="円/楕円 257"/>
        <xdr:cNvSpPr/>
      </xdr:nvSpPr>
      <xdr:spPr>
        <a:xfrm>
          <a:off x="1079500" y="161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124426</xdr:rowOff>
    </xdr:from>
    <xdr:ext cx="534377" cy="259045"/>
    <xdr:sp macro="" textlink="">
      <xdr:nvSpPr>
        <xdr:cNvPr id="259" name="テキスト ボックス 258"/>
        <xdr:cNvSpPr txBox="1"/>
      </xdr:nvSpPr>
      <xdr:spPr>
        <a:xfrm>
          <a:off x="863111" y="158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73945</xdr:rowOff>
    </xdr:from>
    <xdr:to>
      <xdr:col>15</xdr:col>
      <xdr:colOff>180975</xdr:colOff>
      <xdr:row>37</xdr:row>
      <xdr:rowOff>163484</xdr:rowOff>
    </xdr:to>
    <xdr:cxnSp macro="">
      <xdr:nvCxnSpPr>
        <xdr:cNvPr id="287" name="直線コネクタ 286"/>
        <xdr:cNvCxnSpPr/>
      </xdr:nvCxnSpPr>
      <xdr:spPr>
        <a:xfrm flipV="1">
          <a:off x="9639300" y="6417595"/>
          <a:ext cx="838200" cy="8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163484</xdr:rowOff>
    </xdr:from>
    <xdr:to>
      <xdr:col>14</xdr:col>
      <xdr:colOff>28575</xdr:colOff>
      <xdr:row>38</xdr:row>
      <xdr:rowOff>9426</xdr:rowOff>
    </xdr:to>
    <xdr:cxnSp macro="">
      <xdr:nvCxnSpPr>
        <xdr:cNvPr id="290" name="直線コネクタ 289"/>
        <xdr:cNvCxnSpPr/>
      </xdr:nvCxnSpPr>
      <xdr:spPr>
        <a:xfrm flipV="1">
          <a:off x="8750300" y="6507134"/>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907</xdr:rowOff>
    </xdr:from>
    <xdr:to>
      <xdr:col>14</xdr:col>
      <xdr:colOff>79375</xdr:colOff>
      <xdr:row>37</xdr:row>
      <xdr:rowOff>102507</xdr:rowOff>
    </xdr:to>
    <xdr:sp macro="" textlink="">
      <xdr:nvSpPr>
        <xdr:cNvPr id="291" name="フローチャート : 判断 290"/>
        <xdr:cNvSpPr/>
      </xdr:nvSpPr>
      <xdr:spPr>
        <a:xfrm>
          <a:off x="958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119034</xdr:rowOff>
    </xdr:from>
    <xdr:ext cx="534377" cy="259045"/>
    <xdr:sp macro="" textlink="">
      <xdr:nvSpPr>
        <xdr:cNvPr id="292" name="テキスト ボックス 291"/>
        <xdr:cNvSpPr txBox="1"/>
      </xdr:nvSpPr>
      <xdr:spPr>
        <a:xfrm>
          <a:off x="9372111" y="61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9426</xdr:rowOff>
    </xdr:from>
    <xdr:to>
      <xdr:col>12</xdr:col>
      <xdr:colOff>511175</xdr:colOff>
      <xdr:row>38</xdr:row>
      <xdr:rowOff>37470</xdr:rowOff>
    </xdr:to>
    <xdr:cxnSp macro="">
      <xdr:nvCxnSpPr>
        <xdr:cNvPr id="293" name="直線コネクタ 292"/>
        <xdr:cNvCxnSpPr/>
      </xdr:nvCxnSpPr>
      <xdr:spPr>
        <a:xfrm flipV="1">
          <a:off x="7861300" y="6524526"/>
          <a:ext cx="889000" cy="2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128247</xdr:rowOff>
    </xdr:from>
    <xdr:to>
      <xdr:col>12</xdr:col>
      <xdr:colOff>561975</xdr:colOff>
      <xdr:row>38</xdr:row>
      <xdr:rowOff>58396</xdr:rowOff>
    </xdr:to>
    <xdr:sp macro="" textlink="">
      <xdr:nvSpPr>
        <xdr:cNvPr id="294" name="フローチャート : 判断 293"/>
        <xdr:cNvSpPr/>
      </xdr:nvSpPr>
      <xdr:spPr>
        <a:xfrm>
          <a:off x="8699500" y="6471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74924</xdr:rowOff>
    </xdr:from>
    <xdr:ext cx="534377" cy="259045"/>
    <xdr:sp macro="" textlink="">
      <xdr:nvSpPr>
        <xdr:cNvPr id="295" name="テキスト ボックス 294"/>
        <xdr:cNvSpPr txBox="1"/>
      </xdr:nvSpPr>
      <xdr:spPr>
        <a:xfrm>
          <a:off x="8483111" y="624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154431</xdr:rowOff>
    </xdr:from>
    <xdr:to>
      <xdr:col>11</xdr:col>
      <xdr:colOff>307975</xdr:colOff>
      <xdr:row>38</xdr:row>
      <xdr:rowOff>37470</xdr:rowOff>
    </xdr:to>
    <xdr:cxnSp macro="">
      <xdr:nvCxnSpPr>
        <xdr:cNvPr id="296" name="直線コネクタ 295"/>
        <xdr:cNvCxnSpPr/>
      </xdr:nvCxnSpPr>
      <xdr:spPr>
        <a:xfrm>
          <a:off x="6972300" y="6498081"/>
          <a:ext cx="8890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149561</xdr:rowOff>
    </xdr:from>
    <xdr:to>
      <xdr:col>11</xdr:col>
      <xdr:colOff>358775</xdr:colOff>
      <xdr:row>38</xdr:row>
      <xdr:rowOff>79711</xdr:rowOff>
    </xdr:to>
    <xdr:sp macro="" textlink="">
      <xdr:nvSpPr>
        <xdr:cNvPr id="297" name="フローチャート : 判断 296"/>
        <xdr:cNvSpPr/>
      </xdr:nvSpPr>
      <xdr:spPr>
        <a:xfrm>
          <a:off x="7810500" y="649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96238</xdr:rowOff>
    </xdr:from>
    <xdr:ext cx="534377" cy="259045"/>
    <xdr:sp macro="" textlink="">
      <xdr:nvSpPr>
        <xdr:cNvPr id="298" name="テキスト ボックス 297"/>
        <xdr:cNvSpPr txBox="1"/>
      </xdr:nvSpPr>
      <xdr:spPr>
        <a:xfrm>
          <a:off x="7594111" y="626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96654</xdr:rowOff>
    </xdr:from>
    <xdr:to>
      <xdr:col>10</xdr:col>
      <xdr:colOff>155575</xdr:colOff>
      <xdr:row>38</xdr:row>
      <xdr:rowOff>26805</xdr:rowOff>
    </xdr:to>
    <xdr:sp macro="" textlink="">
      <xdr:nvSpPr>
        <xdr:cNvPr id="299" name="フローチャート : 判断 298"/>
        <xdr:cNvSpPr/>
      </xdr:nvSpPr>
      <xdr:spPr>
        <a:xfrm>
          <a:off x="6921500" y="64403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43331</xdr:rowOff>
    </xdr:from>
    <xdr:ext cx="534377" cy="259045"/>
    <xdr:sp macro="" textlink="">
      <xdr:nvSpPr>
        <xdr:cNvPr id="300" name="テキスト ボックス 299"/>
        <xdr:cNvSpPr txBox="1"/>
      </xdr:nvSpPr>
      <xdr:spPr>
        <a:xfrm>
          <a:off x="6705111" y="62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23145</xdr:rowOff>
    </xdr:from>
    <xdr:to>
      <xdr:col>15</xdr:col>
      <xdr:colOff>231775</xdr:colOff>
      <xdr:row>37</xdr:row>
      <xdr:rowOff>124745</xdr:rowOff>
    </xdr:to>
    <xdr:sp macro="" textlink="">
      <xdr:nvSpPr>
        <xdr:cNvPr id="306" name="円/楕円 305"/>
        <xdr:cNvSpPr/>
      </xdr:nvSpPr>
      <xdr:spPr>
        <a:xfrm>
          <a:off x="10426700" y="63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1572</xdr:rowOff>
    </xdr:from>
    <xdr:ext cx="534377" cy="259045"/>
    <xdr:sp macro="" textlink="">
      <xdr:nvSpPr>
        <xdr:cNvPr id="307" name="補助費等該当値テキスト"/>
        <xdr:cNvSpPr txBox="1"/>
      </xdr:nvSpPr>
      <xdr:spPr>
        <a:xfrm>
          <a:off x="10528300" y="63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112683</xdr:rowOff>
    </xdr:from>
    <xdr:to>
      <xdr:col>14</xdr:col>
      <xdr:colOff>79375</xdr:colOff>
      <xdr:row>38</xdr:row>
      <xdr:rowOff>42833</xdr:rowOff>
    </xdr:to>
    <xdr:sp macro="" textlink="">
      <xdr:nvSpPr>
        <xdr:cNvPr id="308" name="円/楕円 307"/>
        <xdr:cNvSpPr/>
      </xdr:nvSpPr>
      <xdr:spPr>
        <a:xfrm>
          <a:off x="9588500" y="64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33961</xdr:rowOff>
    </xdr:from>
    <xdr:ext cx="534377" cy="259045"/>
    <xdr:sp macro="" textlink="">
      <xdr:nvSpPr>
        <xdr:cNvPr id="309" name="テキスト ボックス 308"/>
        <xdr:cNvSpPr txBox="1"/>
      </xdr:nvSpPr>
      <xdr:spPr>
        <a:xfrm>
          <a:off x="9372111" y="654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130075</xdr:rowOff>
    </xdr:from>
    <xdr:to>
      <xdr:col>12</xdr:col>
      <xdr:colOff>561975</xdr:colOff>
      <xdr:row>38</xdr:row>
      <xdr:rowOff>60226</xdr:rowOff>
    </xdr:to>
    <xdr:sp macro="" textlink="">
      <xdr:nvSpPr>
        <xdr:cNvPr id="310" name="円/楕円 309"/>
        <xdr:cNvSpPr/>
      </xdr:nvSpPr>
      <xdr:spPr>
        <a:xfrm>
          <a:off x="8699500" y="6473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51353</xdr:rowOff>
    </xdr:from>
    <xdr:ext cx="534377" cy="259045"/>
    <xdr:sp macro="" textlink="">
      <xdr:nvSpPr>
        <xdr:cNvPr id="311" name="テキスト ボックス 310"/>
        <xdr:cNvSpPr txBox="1"/>
      </xdr:nvSpPr>
      <xdr:spPr>
        <a:xfrm>
          <a:off x="8483111" y="65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158120</xdr:rowOff>
    </xdr:from>
    <xdr:to>
      <xdr:col>11</xdr:col>
      <xdr:colOff>358775</xdr:colOff>
      <xdr:row>38</xdr:row>
      <xdr:rowOff>88271</xdr:rowOff>
    </xdr:to>
    <xdr:sp macro="" textlink="">
      <xdr:nvSpPr>
        <xdr:cNvPr id="312" name="円/楕円 311"/>
        <xdr:cNvSpPr/>
      </xdr:nvSpPr>
      <xdr:spPr>
        <a:xfrm>
          <a:off x="7810500" y="6501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79397</xdr:rowOff>
    </xdr:from>
    <xdr:ext cx="534377" cy="259045"/>
    <xdr:sp macro="" textlink="">
      <xdr:nvSpPr>
        <xdr:cNvPr id="313" name="テキスト ボックス 312"/>
        <xdr:cNvSpPr txBox="1"/>
      </xdr:nvSpPr>
      <xdr:spPr>
        <a:xfrm>
          <a:off x="7594111" y="65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103631</xdr:rowOff>
    </xdr:from>
    <xdr:to>
      <xdr:col>10</xdr:col>
      <xdr:colOff>155575</xdr:colOff>
      <xdr:row>38</xdr:row>
      <xdr:rowOff>33781</xdr:rowOff>
    </xdr:to>
    <xdr:sp macro="" textlink="">
      <xdr:nvSpPr>
        <xdr:cNvPr id="314" name="円/楕円 313"/>
        <xdr:cNvSpPr/>
      </xdr:nvSpPr>
      <xdr:spPr>
        <a:xfrm>
          <a:off x="6921500" y="64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24908</xdr:rowOff>
    </xdr:from>
    <xdr:ext cx="534377" cy="259045"/>
    <xdr:sp macro="" textlink="">
      <xdr:nvSpPr>
        <xdr:cNvPr id="315" name="テキスト ボックス 314"/>
        <xdr:cNvSpPr txBox="1"/>
      </xdr:nvSpPr>
      <xdr:spPr>
        <a:xfrm>
          <a:off x="6705111" y="65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57760</xdr:rowOff>
    </xdr:from>
    <xdr:to>
      <xdr:col>15</xdr:col>
      <xdr:colOff>180975</xdr:colOff>
      <xdr:row>59</xdr:row>
      <xdr:rowOff>59280</xdr:rowOff>
    </xdr:to>
    <xdr:cxnSp macro="">
      <xdr:nvCxnSpPr>
        <xdr:cNvPr id="346" name="直線コネクタ 345"/>
        <xdr:cNvCxnSpPr/>
      </xdr:nvCxnSpPr>
      <xdr:spPr>
        <a:xfrm>
          <a:off x="9639300" y="10173310"/>
          <a:ext cx="8382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57760</xdr:rowOff>
    </xdr:from>
    <xdr:to>
      <xdr:col>14</xdr:col>
      <xdr:colOff>28575</xdr:colOff>
      <xdr:row>59</xdr:row>
      <xdr:rowOff>61197</xdr:rowOff>
    </xdr:to>
    <xdr:cxnSp macro="">
      <xdr:nvCxnSpPr>
        <xdr:cNvPr id="349" name="直線コネクタ 348"/>
        <xdr:cNvCxnSpPr/>
      </xdr:nvCxnSpPr>
      <xdr:spPr>
        <a:xfrm flipV="1">
          <a:off x="8750300" y="10173310"/>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167746</xdr:rowOff>
    </xdr:from>
    <xdr:to>
      <xdr:col>14</xdr:col>
      <xdr:colOff>79375</xdr:colOff>
      <xdr:row>59</xdr:row>
      <xdr:rowOff>97896</xdr:rowOff>
    </xdr:to>
    <xdr:sp macro="" textlink="">
      <xdr:nvSpPr>
        <xdr:cNvPr id="350" name="フローチャート : 判断 349"/>
        <xdr:cNvSpPr/>
      </xdr:nvSpPr>
      <xdr:spPr>
        <a:xfrm>
          <a:off x="9588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114423</xdr:rowOff>
    </xdr:from>
    <xdr:ext cx="599010" cy="259045"/>
    <xdr:sp macro="" textlink="">
      <xdr:nvSpPr>
        <xdr:cNvPr id="351" name="テキスト ボックス 350"/>
        <xdr:cNvSpPr txBox="1"/>
      </xdr:nvSpPr>
      <xdr:spPr>
        <a:xfrm>
          <a:off x="9339794" y="9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61197</xdr:rowOff>
    </xdr:from>
    <xdr:to>
      <xdr:col>12</xdr:col>
      <xdr:colOff>511175</xdr:colOff>
      <xdr:row>59</xdr:row>
      <xdr:rowOff>78388</xdr:rowOff>
    </xdr:to>
    <xdr:cxnSp macro="">
      <xdr:nvCxnSpPr>
        <xdr:cNvPr id="352" name="直線コネクタ 351"/>
        <xdr:cNvCxnSpPr/>
      </xdr:nvCxnSpPr>
      <xdr:spPr>
        <a:xfrm flipV="1">
          <a:off x="7861300" y="10176747"/>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13543</xdr:rowOff>
    </xdr:from>
    <xdr:to>
      <xdr:col>12</xdr:col>
      <xdr:colOff>561975</xdr:colOff>
      <xdr:row>59</xdr:row>
      <xdr:rowOff>115143</xdr:rowOff>
    </xdr:to>
    <xdr:sp macro="" textlink="">
      <xdr:nvSpPr>
        <xdr:cNvPr id="353" name="フローチャート : 判断 352"/>
        <xdr:cNvSpPr/>
      </xdr:nvSpPr>
      <xdr:spPr>
        <a:xfrm>
          <a:off x="8699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106270</xdr:rowOff>
    </xdr:from>
    <xdr:ext cx="599010" cy="259045"/>
    <xdr:sp macro="" textlink="">
      <xdr:nvSpPr>
        <xdr:cNvPr id="354" name="テキスト ボックス 353"/>
        <xdr:cNvSpPr txBox="1"/>
      </xdr:nvSpPr>
      <xdr:spPr>
        <a:xfrm>
          <a:off x="8450794" y="1022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43052</xdr:rowOff>
    </xdr:from>
    <xdr:to>
      <xdr:col>11</xdr:col>
      <xdr:colOff>307975</xdr:colOff>
      <xdr:row>59</xdr:row>
      <xdr:rowOff>78388</xdr:rowOff>
    </xdr:to>
    <xdr:cxnSp macro="">
      <xdr:nvCxnSpPr>
        <xdr:cNvPr id="355" name="直線コネクタ 354"/>
        <xdr:cNvCxnSpPr/>
      </xdr:nvCxnSpPr>
      <xdr:spPr>
        <a:xfrm>
          <a:off x="6972300" y="10158602"/>
          <a:ext cx="889000" cy="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25115</xdr:rowOff>
    </xdr:from>
    <xdr:to>
      <xdr:col>11</xdr:col>
      <xdr:colOff>358775</xdr:colOff>
      <xdr:row>59</xdr:row>
      <xdr:rowOff>126715</xdr:rowOff>
    </xdr:to>
    <xdr:sp macro="" textlink="">
      <xdr:nvSpPr>
        <xdr:cNvPr id="356" name="フローチャート : 判断 355"/>
        <xdr:cNvSpPr/>
      </xdr:nvSpPr>
      <xdr:spPr>
        <a:xfrm>
          <a:off x="7810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143242</xdr:rowOff>
    </xdr:from>
    <xdr:ext cx="534377" cy="259045"/>
    <xdr:sp macro="" textlink="">
      <xdr:nvSpPr>
        <xdr:cNvPr id="357" name="テキスト ボックス 356"/>
        <xdr:cNvSpPr txBox="1"/>
      </xdr:nvSpPr>
      <xdr:spPr>
        <a:xfrm>
          <a:off x="7594111" y="99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24327</xdr:rowOff>
    </xdr:from>
    <xdr:to>
      <xdr:col>10</xdr:col>
      <xdr:colOff>155575</xdr:colOff>
      <xdr:row>59</xdr:row>
      <xdr:rowOff>125927</xdr:rowOff>
    </xdr:to>
    <xdr:sp macro="" textlink="">
      <xdr:nvSpPr>
        <xdr:cNvPr id="358" name="フローチャート : 判断 357"/>
        <xdr:cNvSpPr/>
      </xdr:nvSpPr>
      <xdr:spPr>
        <a:xfrm>
          <a:off x="6921500" y="1013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117054</xdr:rowOff>
    </xdr:from>
    <xdr:ext cx="534377" cy="259045"/>
    <xdr:sp macro="" textlink="">
      <xdr:nvSpPr>
        <xdr:cNvPr id="359" name="テキスト ボックス 358"/>
        <xdr:cNvSpPr txBox="1"/>
      </xdr:nvSpPr>
      <xdr:spPr>
        <a:xfrm>
          <a:off x="6705111" y="102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8480</xdr:rowOff>
    </xdr:from>
    <xdr:to>
      <xdr:col>15</xdr:col>
      <xdr:colOff>231775</xdr:colOff>
      <xdr:row>59</xdr:row>
      <xdr:rowOff>110080</xdr:rowOff>
    </xdr:to>
    <xdr:sp macro="" textlink="">
      <xdr:nvSpPr>
        <xdr:cNvPr id="365" name="円/楕円 364"/>
        <xdr:cNvSpPr/>
      </xdr:nvSpPr>
      <xdr:spPr>
        <a:xfrm>
          <a:off x="10426700" y="101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99010" cy="259045"/>
    <xdr:sp macro="" textlink="">
      <xdr:nvSpPr>
        <xdr:cNvPr id="366" name="普通建設事業費該当値テキスト"/>
        <xdr:cNvSpPr txBox="1"/>
      </xdr:nvSpPr>
      <xdr:spPr>
        <a:xfrm>
          <a:off x="10528300" y="101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121,256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6960</xdr:rowOff>
    </xdr:from>
    <xdr:to>
      <xdr:col>14</xdr:col>
      <xdr:colOff>79375</xdr:colOff>
      <xdr:row>59</xdr:row>
      <xdr:rowOff>108560</xdr:rowOff>
    </xdr:to>
    <xdr:sp macro="" textlink="">
      <xdr:nvSpPr>
        <xdr:cNvPr id="367" name="円/楕円 366"/>
        <xdr:cNvSpPr/>
      </xdr:nvSpPr>
      <xdr:spPr>
        <a:xfrm>
          <a:off x="9588500" y="101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99687</xdr:rowOff>
    </xdr:from>
    <xdr:ext cx="599010" cy="259045"/>
    <xdr:sp macro="" textlink="">
      <xdr:nvSpPr>
        <xdr:cNvPr id="368" name="テキスト ボックス 367"/>
        <xdr:cNvSpPr txBox="1"/>
      </xdr:nvSpPr>
      <xdr:spPr>
        <a:xfrm>
          <a:off x="9339794" y="1021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125,909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10397</xdr:rowOff>
    </xdr:from>
    <xdr:to>
      <xdr:col>12</xdr:col>
      <xdr:colOff>561975</xdr:colOff>
      <xdr:row>59</xdr:row>
      <xdr:rowOff>111997</xdr:rowOff>
    </xdr:to>
    <xdr:sp macro="" textlink="">
      <xdr:nvSpPr>
        <xdr:cNvPr id="369" name="円/楕円 368"/>
        <xdr:cNvSpPr/>
      </xdr:nvSpPr>
      <xdr:spPr>
        <a:xfrm>
          <a:off x="8699500" y="101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128524</xdr:rowOff>
    </xdr:from>
    <xdr:ext cx="599010" cy="259045"/>
    <xdr:sp macro="" textlink="">
      <xdr:nvSpPr>
        <xdr:cNvPr id="370" name="テキスト ボックス 369"/>
        <xdr:cNvSpPr txBox="1"/>
      </xdr:nvSpPr>
      <xdr:spPr>
        <a:xfrm>
          <a:off x="8450794" y="99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115,386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27588</xdr:rowOff>
    </xdr:from>
    <xdr:to>
      <xdr:col>11</xdr:col>
      <xdr:colOff>358775</xdr:colOff>
      <xdr:row>59</xdr:row>
      <xdr:rowOff>129188</xdr:rowOff>
    </xdr:to>
    <xdr:sp macro="" textlink="">
      <xdr:nvSpPr>
        <xdr:cNvPr id="371" name="円/楕円 370"/>
        <xdr:cNvSpPr/>
      </xdr:nvSpPr>
      <xdr:spPr>
        <a:xfrm>
          <a:off x="7810500" y="101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120315</xdr:rowOff>
    </xdr:from>
    <xdr:ext cx="534377" cy="259045"/>
    <xdr:sp macro="" textlink="">
      <xdr:nvSpPr>
        <xdr:cNvPr id="372" name="テキスト ボックス 371"/>
        <xdr:cNvSpPr txBox="1"/>
      </xdr:nvSpPr>
      <xdr:spPr>
        <a:xfrm>
          <a:off x="7594111" y="1023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163702</xdr:rowOff>
    </xdr:from>
    <xdr:to>
      <xdr:col>10</xdr:col>
      <xdr:colOff>155575</xdr:colOff>
      <xdr:row>59</xdr:row>
      <xdr:rowOff>93852</xdr:rowOff>
    </xdr:to>
    <xdr:sp macro="" textlink="">
      <xdr:nvSpPr>
        <xdr:cNvPr id="373" name="円/楕円 372"/>
        <xdr:cNvSpPr/>
      </xdr:nvSpPr>
      <xdr:spPr>
        <a:xfrm>
          <a:off x="6921500" y="101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110379</xdr:rowOff>
    </xdr:from>
    <xdr:ext cx="599010" cy="259045"/>
    <xdr:sp macro="" textlink="">
      <xdr:nvSpPr>
        <xdr:cNvPr id="374" name="テキスト ボックス 373"/>
        <xdr:cNvSpPr txBox="1"/>
      </xdr:nvSpPr>
      <xdr:spPr>
        <a:xfrm>
          <a:off x="6672794" y="988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112126</xdr:rowOff>
    </xdr:from>
    <xdr:to>
      <xdr:col>15</xdr:col>
      <xdr:colOff>180975</xdr:colOff>
      <xdr:row>78</xdr:row>
      <xdr:rowOff>115421</xdr:rowOff>
    </xdr:to>
    <xdr:cxnSp macro="">
      <xdr:nvCxnSpPr>
        <xdr:cNvPr id="401" name="直線コネクタ 400"/>
        <xdr:cNvCxnSpPr/>
      </xdr:nvCxnSpPr>
      <xdr:spPr>
        <a:xfrm>
          <a:off x="9639300" y="13485226"/>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38525</xdr:rowOff>
    </xdr:from>
    <xdr:to>
      <xdr:col>14</xdr:col>
      <xdr:colOff>79375</xdr:colOff>
      <xdr:row>78</xdr:row>
      <xdr:rowOff>140125</xdr:rowOff>
    </xdr:to>
    <xdr:sp macro="" textlink="">
      <xdr:nvSpPr>
        <xdr:cNvPr id="404" name="フローチャート : 判断 403"/>
        <xdr:cNvSpPr/>
      </xdr:nvSpPr>
      <xdr:spPr>
        <a:xfrm>
          <a:off x="9588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156652</xdr:rowOff>
    </xdr:from>
    <xdr:ext cx="599010" cy="259045"/>
    <xdr:sp macro="" textlink="">
      <xdr:nvSpPr>
        <xdr:cNvPr id="405" name="テキスト ボックス 404"/>
        <xdr:cNvSpPr txBox="1"/>
      </xdr:nvSpPr>
      <xdr:spPr>
        <a:xfrm>
          <a:off x="9339794" y="131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64621</xdr:rowOff>
    </xdr:from>
    <xdr:to>
      <xdr:col>15</xdr:col>
      <xdr:colOff>231775</xdr:colOff>
      <xdr:row>78</xdr:row>
      <xdr:rowOff>166221</xdr:rowOff>
    </xdr:to>
    <xdr:sp macro="" textlink="">
      <xdr:nvSpPr>
        <xdr:cNvPr id="411" name="円/楕円 410"/>
        <xdr:cNvSpPr/>
      </xdr:nvSpPr>
      <xdr:spPr>
        <a:xfrm>
          <a:off x="10426700" y="134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61326</xdr:rowOff>
    </xdr:from>
    <xdr:to>
      <xdr:col>14</xdr:col>
      <xdr:colOff>79375</xdr:colOff>
      <xdr:row>78</xdr:row>
      <xdr:rowOff>162926</xdr:rowOff>
    </xdr:to>
    <xdr:sp macro="" textlink="">
      <xdr:nvSpPr>
        <xdr:cNvPr id="413" name="円/楕円 412"/>
        <xdr:cNvSpPr/>
      </xdr:nvSpPr>
      <xdr:spPr>
        <a:xfrm>
          <a:off x="9588500" y="134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154053</xdr:rowOff>
    </xdr:from>
    <xdr:ext cx="534377" cy="259045"/>
    <xdr:sp macro="" textlink="">
      <xdr:nvSpPr>
        <xdr:cNvPr id="414" name="テキスト ボックス 413"/>
        <xdr:cNvSpPr txBox="1"/>
      </xdr:nvSpPr>
      <xdr:spPr>
        <a:xfrm>
          <a:off x="9372111" y="1352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84063</xdr:rowOff>
    </xdr:from>
    <xdr:to>
      <xdr:col>15</xdr:col>
      <xdr:colOff>180975</xdr:colOff>
      <xdr:row>97</xdr:row>
      <xdr:rowOff>130108</xdr:rowOff>
    </xdr:to>
    <xdr:cxnSp macro="">
      <xdr:nvCxnSpPr>
        <xdr:cNvPr id="441" name="直線コネクタ 440"/>
        <xdr:cNvCxnSpPr/>
      </xdr:nvCxnSpPr>
      <xdr:spPr>
        <a:xfrm flipV="1">
          <a:off x="9639300" y="16714713"/>
          <a:ext cx="838200" cy="4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133641</xdr:rowOff>
    </xdr:from>
    <xdr:to>
      <xdr:col>14</xdr:col>
      <xdr:colOff>79375</xdr:colOff>
      <xdr:row>98</xdr:row>
      <xdr:rowOff>63791</xdr:rowOff>
    </xdr:to>
    <xdr:sp macro="" textlink="">
      <xdr:nvSpPr>
        <xdr:cNvPr id="444" name="フローチャート : 判断 443"/>
        <xdr:cNvSpPr/>
      </xdr:nvSpPr>
      <xdr:spPr>
        <a:xfrm>
          <a:off x="9588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54918</xdr:rowOff>
    </xdr:from>
    <xdr:ext cx="534377" cy="259045"/>
    <xdr:sp macro="" textlink="">
      <xdr:nvSpPr>
        <xdr:cNvPr id="445" name="テキスト ボックス 444"/>
        <xdr:cNvSpPr txBox="1"/>
      </xdr:nvSpPr>
      <xdr:spPr>
        <a:xfrm>
          <a:off x="9372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33263</xdr:rowOff>
    </xdr:from>
    <xdr:to>
      <xdr:col>15</xdr:col>
      <xdr:colOff>231775</xdr:colOff>
      <xdr:row>97</xdr:row>
      <xdr:rowOff>134863</xdr:rowOff>
    </xdr:to>
    <xdr:sp macro="" textlink="">
      <xdr:nvSpPr>
        <xdr:cNvPr id="451" name="円/楕円 450"/>
        <xdr:cNvSpPr/>
      </xdr:nvSpPr>
      <xdr:spPr>
        <a:xfrm>
          <a:off x="10426700" y="166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56140</xdr:rowOff>
    </xdr:from>
    <xdr:ext cx="534377" cy="259045"/>
    <xdr:sp macro="" textlink="">
      <xdr:nvSpPr>
        <xdr:cNvPr id="452" name="普通建設事業費 （ うち更新整備　）該当値テキスト"/>
        <xdr:cNvSpPr txBox="1"/>
      </xdr:nvSpPr>
      <xdr:spPr>
        <a:xfrm>
          <a:off x="10528300" y="165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79308</xdr:rowOff>
    </xdr:from>
    <xdr:to>
      <xdr:col>14</xdr:col>
      <xdr:colOff>79375</xdr:colOff>
      <xdr:row>98</xdr:row>
      <xdr:rowOff>9458</xdr:rowOff>
    </xdr:to>
    <xdr:sp macro="" textlink="">
      <xdr:nvSpPr>
        <xdr:cNvPr id="453" name="円/楕円 452"/>
        <xdr:cNvSpPr/>
      </xdr:nvSpPr>
      <xdr:spPr>
        <a:xfrm>
          <a:off x="9588500" y="1670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25985</xdr:rowOff>
    </xdr:from>
    <xdr:ext cx="534377" cy="259045"/>
    <xdr:sp macro="" textlink="">
      <xdr:nvSpPr>
        <xdr:cNvPr id="454" name="テキスト ボックス 453"/>
        <xdr:cNvSpPr txBox="1"/>
      </xdr:nvSpPr>
      <xdr:spPr>
        <a:xfrm>
          <a:off x="9372111" y="16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1517</xdr:rowOff>
    </xdr:from>
    <xdr:to>
      <xdr:col>23</xdr:col>
      <xdr:colOff>517525</xdr:colOff>
      <xdr:row>38</xdr:row>
      <xdr:rowOff>13198</xdr:rowOff>
    </xdr:to>
    <xdr:cxnSp macro="">
      <xdr:nvCxnSpPr>
        <xdr:cNvPr id="479" name="直線コネクタ 478"/>
        <xdr:cNvCxnSpPr/>
      </xdr:nvCxnSpPr>
      <xdr:spPr>
        <a:xfrm flipV="1">
          <a:off x="15481300" y="6516617"/>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13198</xdr:rowOff>
    </xdr:from>
    <xdr:to>
      <xdr:col>22</xdr:col>
      <xdr:colOff>365125</xdr:colOff>
      <xdr:row>38</xdr:row>
      <xdr:rowOff>22468</xdr:rowOff>
    </xdr:to>
    <xdr:cxnSp macro="">
      <xdr:nvCxnSpPr>
        <xdr:cNvPr id="482" name="直線コネクタ 481"/>
        <xdr:cNvCxnSpPr/>
      </xdr:nvCxnSpPr>
      <xdr:spPr>
        <a:xfrm flipV="1">
          <a:off x="14592300" y="6528298"/>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55119</xdr:rowOff>
    </xdr:from>
    <xdr:to>
      <xdr:col>22</xdr:col>
      <xdr:colOff>415925</xdr:colOff>
      <xdr:row>37</xdr:row>
      <xdr:rowOff>156719</xdr:rowOff>
    </xdr:to>
    <xdr:sp macro="" textlink="">
      <xdr:nvSpPr>
        <xdr:cNvPr id="483" name="フローチャート : 判断 482"/>
        <xdr:cNvSpPr/>
      </xdr:nvSpPr>
      <xdr:spPr>
        <a:xfrm>
          <a:off x="15430500" y="639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1796</xdr:rowOff>
    </xdr:from>
    <xdr:ext cx="534377" cy="259045"/>
    <xdr:sp macro="" textlink="">
      <xdr:nvSpPr>
        <xdr:cNvPr id="484" name="テキスト ボックス 483"/>
        <xdr:cNvSpPr txBox="1"/>
      </xdr:nvSpPr>
      <xdr:spPr>
        <a:xfrm>
          <a:off x="15214111" y="61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167423</xdr:rowOff>
    </xdr:from>
    <xdr:to>
      <xdr:col>21</xdr:col>
      <xdr:colOff>161925</xdr:colOff>
      <xdr:row>38</xdr:row>
      <xdr:rowOff>22468</xdr:rowOff>
    </xdr:to>
    <xdr:cxnSp macro="">
      <xdr:nvCxnSpPr>
        <xdr:cNvPr id="485" name="直線コネクタ 484"/>
        <xdr:cNvCxnSpPr/>
      </xdr:nvCxnSpPr>
      <xdr:spPr>
        <a:xfrm>
          <a:off x="13703300" y="6511073"/>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46495</xdr:rowOff>
    </xdr:from>
    <xdr:to>
      <xdr:col>21</xdr:col>
      <xdr:colOff>212725</xdr:colOff>
      <xdr:row>37</xdr:row>
      <xdr:rowOff>148095</xdr:rowOff>
    </xdr:to>
    <xdr:sp macro="" textlink="">
      <xdr:nvSpPr>
        <xdr:cNvPr id="486" name="フローチャート : 判断 485"/>
        <xdr:cNvSpPr/>
      </xdr:nvSpPr>
      <xdr:spPr>
        <a:xfrm>
          <a:off x="14541500" y="63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164622</xdr:rowOff>
    </xdr:from>
    <xdr:ext cx="534377" cy="259045"/>
    <xdr:sp macro="" textlink="">
      <xdr:nvSpPr>
        <xdr:cNvPr id="487" name="テキスト ボックス 486"/>
        <xdr:cNvSpPr txBox="1"/>
      </xdr:nvSpPr>
      <xdr:spPr>
        <a:xfrm>
          <a:off x="14325111" y="61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167423</xdr:rowOff>
    </xdr:from>
    <xdr:to>
      <xdr:col>19</xdr:col>
      <xdr:colOff>644525</xdr:colOff>
      <xdr:row>38</xdr:row>
      <xdr:rowOff>12604</xdr:rowOff>
    </xdr:to>
    <xdr:cxnSp macro="">
      <xdr:nvCxnSpPr>
        <xdr:cNvPr id="488" name="直線コネクタ 487"/>
        <xdr:cNvCxnSpPr/>
      </xdr:nvCxnSpPr>
      <xdr:spPr>
        <a:xfrm flipV="1">
          <a:off x="12814300" y="6511073"/>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67075</xdr:rowOff>
    </xdr:from>
    <xdr:to>
      <xdr:col>20</xdr:col>
      <xdr:colOff>9525</xdr:colOff>
      <xdr:row>37</xdr:row>
      <xdr:rowOff>168675</xdr:rowOff>
    </xdr:to>
    <xdr:sp macro="" textlink="">
      <xdr:nvSpPr>
        <xdr:cNvPr id="489" name="フローチャート : 判断 488"/>
        <xdr:cNvSpPr/>
      </xdr:nvSpPr>
      <xdr:spPr>
        <a:xfrm>
          <a:off x="13652500" y="64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13752</xdr:rowOff>
    </xdr:from>
    <xdr:ext cx="534377" cy="259045"/>
    <xdr:sp macro="" textlink="">
      <xdr:nvSpPr>
        <xdr:cNvPr id="490" name="テキスト ボックス 489"/>
        <xdr:cNvSpPr txBox="1"/>
      </xdr:nvSpPr>
      <xdr:spPr>
        <a:xfrm>
          <a:off x="13436111" y="61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8473</xdr:rowOff>
    </xdr:from>
    <xdr:to>
      <xdr:col>18</xdr:col>
      <xdr:colOff>492125</xdr:colOff>
      <xdr:row>37</xdr:row>
      <xdr:rowOff>110073</xdr:rowOff>
    </xdr:to>
    <xdr:sp macro="" textlink="">
      <xdr:nvSpPr>
        <xdr:cNvPr id="491" name="フローチャート : 判断 490"/>
        <xdr:cNvSpPr/>
      </xdr:nvSpPr>
      <xdr:spPr>
        <a:xfrm>
          <a:off x="12763500" y="63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126600</xdr:rowOff>
    </xdr:from>
    <xdr:ext cx="534377" cy="259045"/>
    <xdr:sp macro="" textlink="">
      <xdr:nvSpPr>
        <xdr:cNvPr id="492" name="テキスト ボックス 491"/>
        <xdr:cNvSpPr txBox="1"/>
      </xdr:nvSpPr>
      <xdr:spPr>
        <a:xfrm>
          <a:off x="12547111" y="61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122167</xdr:rowOff>
    </xdr:from>
    <xdr:to>
      <xdr:col>23</xdr:col>
      <xdr:colOff>568325</xdr:colOff>
      <xdr:row>38</xdr:row>
      <xdr:rowOff>52317</xdr:rowOff>
    </xdr:to>
    <xdr:sp macro="" textlink="">
      <xdr:nvSpPr>
        <xdr:cNvPr id="498" name="円/楕円 497"/>
        <xdr:cNvSpPr/>
      </xdr:nvSpPr>
      <xdr:spPr>
        <a:xfrm>
          <a:off x="16268700" y="64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133848</xdr:rowOff>
    </xdr:from>
    <xdr:to>
      <xdr:col>22</xdr:col>
      <xdr:colOff>415925</xdr:colOff>
      <xdr:row>38</xdr:row>
      <xdr:rowOff>63998</xdr:rowOff>
    </xdr:to>
    <xdr:sp macro="" textlink="">
      <xdr:nvSpPr>
        <xdr:cNvPr id="500" name="円/楕円 499"/>
        <xdr:cNvSpPr/>
      </xdr:nvSpPr>
      <xdr:spPr>
        <a:xfrm>
          <a:off x="15430500" y="64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55125</xdr:rowOff>
    </xdr:from>
    <xdr:ext cx="469744" cy="259045"/>
    <xdr:sp macro="" textlink="">
      <xdr:nvSpPr>
        <xdr:cNvPr id="501" name="テキスト ボックス 500"/>
        <xdr:cNvSpPr txBox="1"/>
      </xdr:nvSpPr>
      <xdr:spPr>
        <a:xfrm>
          <a:off x="15246427" y="657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143118</xdr:rowOff>
    </xdr:from>
    <xdr:to>
      <xdr:col>21</xdr:col>
      <xdr:colOff>212725</xdr:colOff>
      <xdr:row>38</xdr:row>
      <xdr:rowOff>73268</xdr:rowOff>
    </xdr:to>
    <xdr:sp macro="" textlink="">
      <xdr:nvSpPr>
        <xdr:cNvPr id="502" name="円/楕円 501"/>
        <xdr:cNvSpPr/>
      </xdr:nvSpPr>
      <xdr:spPr>
        <a:xfrm>
          <a:off x="14541500" y="648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64395</xdr:rowOff>
    </xdr:from>
    <xdr:ext cx="378565" cy="259045"/>
    <xdr:sp macro="" textlink="">
      <xdr:nvSpPr>
        <xdr:cNvPr id="503" name="テキスト ボックス 502"/>
        <xdr:cNvSpPr txBox="1"/>
      </xdr:nvSpPr>
      <xdr:spPr>
        <a:xfrm>
          <a:off x="14403017" y="657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116624</xdr:rowOff>
    </xdr:from>
    <xdr:to>
      <xdr:col>20</xdr:col>
      <xdr:colOff>9525</xdr:colOff>
      <xdr:row>38</xdr:row>
      <xdr:rowOff>46774</xdr:rowOff>
    </xdr:to>
    <xdr:sp macro="" textlink="">
      <xdr:nvSpPr>
        <xdr:cNvPr id="504" name="円/楕円 503"/>
        <xdr:cNvSpPr/>
      </xdr:nvSpPr>
      <xdr:spPr>
        <a:xfrm>
          <a:off x="13652500" y="64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37900</xdr:rowOff>
    </xdr:from>
    <xdr:ext cx="469744" cy="259045"/>
    <xdr:sp macro="" textlink="">
      <xdr:nvSpPr>
        <xdr:cNvPr id="505" name="テキスト ボックス 504"/>
        <xdr:cNvSpPr txBox="1"/>
      </xdr:nvSpPr>
      <xdr:spPr>
        <a:xfrm>
          <a:off x="13468427" y="655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133254</xdr:rowOff>
    </xdr:from>
    <xdr:to>
      <xdr:col>18</xdr:col>
      <xdr:colOff>492125</xdr:colOff>
      <xdr:row>38</xdr:row>
      <xdr:rowOff>63404</xdr:rowOff>
    </xdr:to>
    <xdr:sp macro="" textlink="">
      <xdr:nvSpPr>
        <xdr:cNvPr id="506" name="円/楕円 505"/>
        <xdr:cNvSpPr/>
      </xdr:nvSpPr>
      <xdr:spPr>
        <a:xfrm>
          <a:off x="12763500" y="64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54531</xdr:rowOff>
    </xdr:from>
    <xdr:ext cx="469744" cy="259045"/>
    <xdr:sp macro="" textlink="">
      <xdr:nvSpPr>
        <xdr:cNvPr id="507" name="テキスト ボックス 506"/>
        <xdr:cNvSpPr txBox="1"/>
      </xdr:nvSpPr>
      <xdr:spPr>
        <a:xfrm>
          <a:off x="12579427" y="656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7226</xdr:rowOff>
    </xdr:from>
    <xdr:to>
      <xdr:col>23</xdr:col>
      <xdr:colOff>517525</xdr:colOff>
      <xdr:row>76</xdr:row>
      <xdr:rowOff>29338</xdr:rowOff>
    </xdr:to>
    <xdr:cxnSp macro="">
      <xdr:nvCxnSpPr>
        <xdr:cNvPr id="581" name="直線コネクタ 580"/>
        <xdr:cNvCxnSpPr/>
      </xdr:nvCxnSpPr>
      <xdr:spPr>
        <a:xfrm flipV="1">
          <a:off x="15481300" y="13037426"/>
          <a:ext cx="8382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29338</xdr:rowOff>
    </xdr:from>
    <xdr:to>
      <xdr:col>22</xdr:col>
      <xdr:colOff>365125</xdr:colOff>
      <xdr:row>76</xdr:row>
      <xdr:rowOff>61902</xdr:rowOff>
    </xdr:to>
    <xdr:cxnSp macro="">
      <xdr:nvCxnSpPr>
        <xdr:cNvPr id="584" name="直線コネクタ 583"/>
        <xdr:cNvCxnSpPr/>
      </xdr:nvCxnSpPr>
      <xdr:spPr>
        <a:xfrm flipV="1">
          <a:off x="14592300" y="13059538"/>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63948</xdr:rowOff>
    </xdr:from>
    <xdr:to>
      <xdr:col>22</xdr:col>
      <xdr:colOff>415925</xdr:colOff>
      <xdr:row>76</xdr:row>
      <xdr:rowOff>165548</xdr:rowOff>
    </xdr:to>
    <xdr:sp macro="" textlink="">
      <xdr:nvSpPr>
        <xdr:cNvPr id="585" name="フローチャート : 判断 584"/>
        <xdr:cNvSpPr/>
      </xdr:nvSpPr>
      <xdr:spPr>
        <a:xfrm>
          <a:off x="15430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156675</xdr:rowOff>
    </xdr:from>
    <xdr:ext cx="534377" cy="259045"/>
    <xdr:sp macro="" textlink="">
      <xdr:nvSpPr>
        <xdr:cNvPr id="586" name="テキスト ボックス 585"/>
        <xdr:cNvSpPr txBox="1"/>
      </xdr:nvSpPr>
      <xdr:spPr>
        <a:xfrm>
          <a:off x="15214111" y="131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61902</xdr:rowOff>
    </xdr:from>
    <xdr:to>
      <xdr:col>21</xdr:col>
      <xdr:colOff>161925</xdr:colOff>
      <xdr:row>76</xdr:row>
      <xdr:rowOff>70658</xdr:rowOff>
    </xdr:to>
    <xdr:cxnSp macro="">
      <xdr:nvCxnSpPr>
        <xdr:cNvPr id="587" name="直線コネクタ 586"/>
        <xdr:cNvCxnSpPr/>
      </xdr:nvCxnSpPr>
      <xdr:spPr>
        <a:xfrm flipV="1">
          <a:off x="13703300" y="13092102"/>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50107</xdr:rowOff>
    </xdr:from>
    <xdr:to>
      <xdr:col>21</xdr:col>
      <xdr:colOff>212725</xdr:colOff>
      <xdr:row>76</xdr:row>
      <xdr:rowOff>151707</xdr:rowOff>
    </xdr:to>
    <xdr:sp macro="" textlink="">
      <xdr:nvSpPr>
        <xdr:cNvPr id="588" name="フローチャート : 判断 587"/>
        <xdr:cNvSpPr/>
      </xdr:nvSpPr>
      <xdr:spPr>
        <a:xfrm>
          <a:off x="14541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142834</xdr:rowOff>
    </xdr:from>
    <xdr:ext cx="534377" cy="259045"/>
    <xdr:sp macro="" textlink="">
      <xdr:nvSpPr>
        <xdr:cNvPr id="589" name="テキスト ボックス 588"/>
        <xdr:cNvSpPr txBox="1"/>
      </xdr:nvSpPr>
      <xdr:spPr>
        <a:xfrm>
          <a:off x="14325111" y="131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70658</xdr:rowOff>
    </xdr:from>
    <xdr:to>
      <xdr:col>19</xdr:col>
      <xdr:colOff>644525</xdr:colOff>
      <xdr:row>76</xdr:row>
      <xdr:rowOff>78646</xdr:rowOff>
    </xdr:to>
    <xdr:cxnSp macro="">
      <xdr:nvCxnSpPr>
        <xdr:cNvPr id="590" name="直線コネクタ 589"/>
        <xdr:cNvCxnSpPr/>
      </xdr:nvCxnSpPr>
      <xdr:spPr>
        <a:xfrm flipV="1">
          <a:off x="12814300" y="13100858"/>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43380</xdr:rowOff>
    </xdr:from>
    <xdr:to>
      <xdr:col>20</xdr:col>
      <xdr:colOff>9525</xdr:colOff>
      <xdr:row>76</xdr:row>
      <xdr:rowOff>144980</xdr:rowOff>
    </xdr:to>
    <xdr:sp macro="" textlink="">
      <xdr:nvSpPr>
        <xdr:cNvPr id="591" name="フローチャート : 判断 590"/>
        <xdr:cNvSpPr/>
      </xdr:nvSpPr>
      <xdr:spPr>
        <a:xfrm>
          <a:off x="13652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136107</xdr:rowOff>
    </xdr:from>
    <xdr:ext cx="534377" cy="259045"/>
    <xdr:sp macro="" textlink="">
      <xdr:nvSpPr>
        <xdr:cNvPr id="592" name="テキスト ボックス 591"/>
        <xdr:cNvSpPr txBox="1"/>
      </xdr:nvSpPr>
      <xdr:spPr>
        <a:xfrm>
          <a:off x="13436111" y="131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58548</xdr:rowOff>
    </xdr:from>
    <xdr:to>
      <xdr:col>18</xdr:col>
      <xdr:colOff>492125</xdr:colOff>
      <xdr:row>76</xdr:row>
      <xdr:rowOff>160148</xdr:rowOff>
    </xdr:to>
    <xdr:sp macro="" textlink="">
      <xdr:nvSpPr>
        <xdr:cNvPr id="593" name="フローチャート : 判断 592"/>
        <xdr:cNvSpPr/>
      </xdr:nvSpPr>
      <xdr:spPr>
        <a:xfrm>
          <a:off x="12763500" y="130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151275</xdr:rowOff>
    </xdr:from>
    <xdr:ext cx="534377" cy="259045"/>
    <xdr:sp macro="" textlink="">
      <xdr:nvSpPr>
        <xdr:cNvPr id="594" name="テキスト ボックス 593"/>
        <xdr:cNvSpPr txBox="1"/>
      </xdr:nvSpPr>
      <xdr:spPr>
        <a:xfrm>
          <a:off x="12547111" y="131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127876</xdr:rowOff>
    </xdr:from>
    <xdr:to>
      <xdr:col>23</xdr:col>
      <xdr:colOff>568325</xdr:colOff>
      <xdr:row>76</xdr:row>
      <xdr:rowOff>58026</xdr:rowOff>
    </xdr:to>
    <xdr:sp macro="" textlink="">
      <xdr:nvSpPr>
        <xdr:cNvPr id="600" name="円/楕円 599"/>
        <xdr:cNvSpPr/>
      </xdr:nvSpPr>
      <xdr:spPr>
        <a:xfrm>
          <a:off x="16268700" y="129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106303</xdr:rowOff>
    </xdr:from>
    <xdr:ext cx="534377" cy="259045"/>
    <xdr:sp macro="" textlink="">
      <xdr:nvSpPr>
        <xdr:cNvPr id="601" name="公債費該当値テキスト"/>
        <xdr:cNvSpPr txBox="1"/>
      </xdr:nvSpPr>
      <xdr:spPr>
        <a:xfrm>
          <a:off x="16370300" y="129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63,180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149988</xdr:rowOff>
    </xdr:from>
    <xdr:to>
      <xdr:col>22</xdr:col>
      <xdr:colOff>415925</xdr:colOff>
      <xdr:row>76</xdr:row>
      <xdr:rowOff>80138</xdr:rowOff>
    </xdr:to>
    <xdr:sp macro="" textlink="">
      <xdr:nvSpPr>
        <xdr:cNvPr id="602" name="円/楕円 601"/>
        <xdr:cNvSpPr/>
      </xdr:nvSpPr>
      <xdr:spPr>
        <a:xfrm>
          <a:off x="15430500" y="130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96665</xdr:rowOff>
    </xdr:from>
    <xdr:ext cx="534377" cy="259045"/>
    <xdr:sp macro="" textlink="">
      <xdr:nvSpPr>
        <xdr:cNvPr id="603" name="テキスト ボックス 602"/>
        <xdr:cNvSpPr txBox="1"/>
      </xdr:nvSpPr>
      <xdr:spPr>
        <a:xfrm>
          <a:off x="15214111" y="127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11102</xdr:rowOff>
    </xdr:from>
    <xdr:to>
      <xdr:col>21</xdr:col>
      <xdr:colOff>212725</xdr:colOff>
      <xdr:row>76</xdr:row>
      <xdr:rowOff>112702</xdr:rowOff>
    </xdr:to>
    <xdr:sp macro="" textlink="">
      <xdr:nvSpPr>
        <xdr:cNvPr id="604" name="円/楕円 603"/>
        <xdr:cNvSpPr/>
      </xdr:nvSpPr>
      <xdr:spPr>
        <a:xfrm>
          <a:off x="14541500" y="130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129229</xdr:rowOff>
    </xdr:from>
    <xdr:ext cx="534377" cy="259045"/>
    <xdr:sp macro="" textlink="">
      <xdr:nvSpPr>
        <xdr:cNvPr id="605" name="テキスト ボックス 604"/>
        <xdr:cNvSpPr txBox="1"/>
      </xdr:nvSpPr>
      <xdr:spPr>
        <a:xfrm>
          <a:off x="14325111" y="1281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19858</xdr:rowOff>
    </xdr:from>
    <xdr:to>
      <xdr:col>20</xdr:col>
      <xdr:colOff>9525</xdr:colOff>
      <xdr:row>76</xdr:row>
      <xdr:rowOff>121458</xdr:rowOff>
    </xdr:to>
    <xdr:sp macro="" textlink="">
      <xdr:nvSpPr>
        <xdr:cNvPr id="606" name="円/楕円 605"/>
        <xdr:cNvSpPr/>
      </xdr:nvSpPr>
      <xdr:spPr>
        <a:xfrm>
          <a:off x="13652500" y="130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137984</xdr:rowOff>
    </xdr:from>
    <xdr:ext cx="534377" cy="259045"/>
    <xdr:sp macro="" textlink="">
      <xdr:nvSpPr>
        <xdr:cNvPr id="607" name="テキスト ボックス 606"/>
        <xdr:cNvSpPr txBox="1"/>
      </xdr:nvSpPr>
      <xdr:spPr>
        <a:xfrm>
          <a:off x="13436111" y="1282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27846</xdr:rowOff>
    </xdr:from>
    <xdr:to>
      <xdr:col>18</xdr:col>
      <xdr:colOff>492125</xdr:colOff>
      <xdr:row>76</xdr:row>
      <xdr:rowOff>129446</xdr:rowOff>
    </xdr:to>
    <xdr:sp macro="" textlink="">
      <xdr:nvSpPr>
        <xdr:cNvPr id="608" name="円/楕円 607"/>
        <xdr:cNvSpPr/>
      </xdr:nvSpPr>
      <xdr:spPr>
        <a:xfrm>
          <a:off x="12763500" y="130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145973</xdr:rowOff>
    </xdr:from>
    <xdr:ext cx="534377" cy="259045"/>
    <xdr:sp macro="" textlink="">
      <xdr:nvSpPr>
        <xdr:cNvPr id="609" name="テキスト ボックス 608"/>
        <xdr:cNvSpPr txBox="1"/>
      </xdr:nvSpPr>
      <xdr:spPr>
        <a:xfrm>
          <a:off x="12547111" y="128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137908</xdr:rowOff>
    </xdr:from>
    <xdr:to>
      <xdr:col>23</xdr:col>
      <xdr:colOff>517525</xdr:colOff>
      <xdr:row>98</xdr:row>
      <xdr:rowOff>138792</xdr:rowOff>
    </xdr:to>
    <xdr:cxnSp macro="">
      <xdr:nvCxnSpPr>
        <xdr:cNvPr id="636" name="直線コネクタ 635"/>
        <xdr:cNvCxnSpPr/>
      </xdr:nvCxnSpPr>
      <xdr:spPr>
        <a:xfrm flipV="1">
          <a:off x="15481300" y="16940008"/>
          <a:ext cx="8382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133959</xdr:rowOff>
    </xdr:from>
    <xdr:to>
      <xdr:col>22</xdr:col>
      <xdr:colOff>365125</xdr:colOff>
      <xdr:row>98</xdr:row>
      <xdr:rowOff>138792</xdr:rowOff>
    </xdr:to>
    <xdr:cxnSp macro="">
      <xdr:nvCxnSpPr>
        <xdr:cNvPr id="639" name="直線コネクタ 638"/>
        <xdr:cNvCxnSpPr/>
      </xdr:nvCxnSpPr>
      <xdr:spPr>
        <a:xfrm>
          <a:off x="14592300" y="16936059"/>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31220</xdr:rowOff>
    </xdr:from>
    <xdr:to>
      <xdr:col>22</xdr:col>
      <xdr:colOff>415925</xdr:colOff>
      <xdr:row>98</xdr:row>
      <xdr:rowOff>132820</xdr:rowOff>
    </xdr:to>
    <xdr:sp macro="" textlink="">
      <xdr:nvSpPr>
        <xdr:cNvPr id="640" name="フローチャート : 判断 639"/>
        <xdr:cNvSpPr/>
      </xdr:nvSpPr>
      <xdr:spPr>
        <a:xfrm>
          <a:off x="15430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149347</xdr:rowOff>
    </xdr:from>
    <xdr:ext cx="599010" cy="259045"/>
    <xdr:sp macro="" textlink="">
      <xdr:nvSpPr>
        <xdr:cNvPr id="641" name="テキスト ボックス 640"/>
        <xdr:cNvSpPr txBox="1"/>
      </xdr:nvSpPr>
      <xdr:spPr>
        <a:xfrm>
          <a:off x="15181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133959</xdr:rowOff>
    </xdr:from>
    <xdr:to>
      <xdr:col>21</xdr:col>
      <xdr:colOff>161925</xdr:colOff>
      <xdr:row>98</xdr:row>
      <xdr:rowOff>137585</xdr:rowOff>
    </xdr:to>
    <xdr:cxnSp macro="">
      <xdr:nvCxnSpPr>
        <xdr:cNvPr id="642" name="直線コネクタ 641"/>
        <xdr:cNvCxnSpPr/>
      </xdr:nvCxnSpPr>
      <xdr:spPr>
        <a:xfrm flipV="1">
          <a:off x="13703300" y="16936059"/>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78122</xdr:rowOff>
    </xdr:from>
    <xdr:to>
      <xdr:col>21</xdr:col>
      <xdr:colOff>212725</xdr:colOff>
      <xdr:row>99</xdr:row>
      <xdr:rowOff>8272</xdr:rowOff>
    </xdr:to>
    <xdr:sp macro="" textlink="">
      <xdr:nvSpPr>
        <xdr:cNvPr id="643" name="フローチャート : 判断 642"/>
        <xdr:cNvSpPr/>
      </xdr:nvSpPr>
      <xdr:spPr>
        <a:xfrm>
          <a:off x="14541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24799</xdr:rowOff>
    </xdr:from>
    <xdr:ext cx="534377" cy="259045"/>
    <xdr:sp macro="" textlink="">
      <xdr:nvSpPr>
        <xdr:cNvPr id="644" name="テキスト ボックス 643"/>
        <xdr:cNvSpPr txBox="1"/>
      </xdr:nvSpPr>
      <xdr:spPr>
        <a:xfrm>
          <a:off x="14325111" y="166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131739</xdr:rowOff>
    </xdr:from>
    <xdr:to>
      <xdr:col>19</xdr:col>
      <xdr:colOff>644525</xdr:colOff>
      <xdr:row>98</xdr:row>
      <xdr:rowOff>137585</xdr:rowOff>
    </xdr:to>
    <xdr:cxnSp macro="">
      <xdr:nvCxnSpPr>
        <xdr:cNvPr id="645" name="直線コネクタ 644"/>
        <xdr:cNvCxnSpPr/>
      </xdr:nvCxnSpPr>
      <xdr:spPr>
        <a:xfrm>
          <a:off x="12814300" y="16933839"/>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74898</xdr:rowOff>
    </xdr:from>
    <xdr:to>
      <xdr:col>20</xdr:col>
      <xdr:colOff>9525</xdr:colOff>
      <xdr:row>99</xdr:row>
      <xdr:rowOff>5048</xdr:rowOff>
    </xdr:to>
    <xdr:sp macro="" textlink="">
      <xdr:nvSpPr>
        <xdr:cNvPr id="646" name="フローチャート : 判断 645"/>
        <xdr:cNvSpPr/>
      </xdr:nvSpPr>
      <xdr:spPr>
        <a:xfrm>
          <a:off x="13652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21575</xdr:rowOff>
    </xdr:from>
    <xdr:ext cx="534377" cy="259045"/>
    <xdr:sp macro="" textlink="">
      <xdr:nvSpPr>
        <xdr:cNvPr id="647" name="テキスト ボックス 646"/>
        <xdr:cNvSpPr txBox="1"/>
      </xdr:nvSpPr>
      <xdr:spPr>
        <a:xfrm>
          <a:off x="13436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70591</xdr:rowOff>
    </xdr:from>
    <xdr:to>
      <xdr:col>18</xdr:col>
      <xdr:colOff>492125</xdr:colOff>
      <xdr:row>99</xdr:row>
      <xdr:rowOff>741</xdr:rowOff>
    </xdr:to>
    <xdr:sp macro="" textlink="">
      <xdr:nvSpPr>
        <xdr:cNvPr id="648" name="フローチャート : 判断 647"/>
        <xdr:cNvSpPr/>
      </xdr:nvSpPr>
      <xdr:spPr>
        <a:xfrm>
          <a:off x="12763500" y="1687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17268</xdr:rowOff>
    </xdr:from>
    <xdr:ext cx="534377" cy="259045"/>
    <xdr:sp macro="" textlink="">
      <xdr:nvSpPr>
        <xdr:cNvPr id="649" name="テキスト ボックス 648"/>
        <xdr:cNvSpPr txBox="1"/>
      </xdr:nvSpPr>
      <xdr:spPr>
        <a:xfrm>
          <a:off x="12547111" y="166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87108</xdr:rowOff>
    </xdr:from>
    <xdr:to>
      <xdr:col>23</xdr:col>
      <xdr:colOff>568325</xdr:colOff>
      <xdr:row>99</xdr:row>
      <xdr:rowOff>17258</xdr:rowOff>
    </xdr:to>
    <xdr:sp macro="" textlink="">
      <xdr:nvSpPr>
        <xdr:cNvPr id="655" name="円/楕円 654"/>
        <xdr:cNvSpPr/>
      </xdr:nvSpPr>
      <xdr:spPr>
        <a:xfrm>
          <a:off x="16268700" y="168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469744" cy="259045"/>
    <xdr:sp macro="" textlink="">
      <xdr:nvSpPr>
        <xdr:cNvPr id="656" name="積立金該当値テキスト"/>
        <xdr:cNvSpPr txBox="1"/>
      </xdr:nvSpPr>
      <xdr:spPr>
        <a:xfrm>
          <a:off x="16370300" y="168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87992</xdr:rowOff>
    </xdr:from>
    <xdr:to>
      <xdr:col>22</xdr:col>
      <xdr:colOff>415925</xdr:colOff>
      <xdr:row>99</xdr:row>
      <xdr:rowOff>18142</xdr:rowOff>
    </xdr:to>
    <xdr:sp macro="" textlink="">
      <xdr:nvSpPr>
        <xdr:cNvPr id="657" name="円/楕円 656"/>
        <xdr:cNvSpPr/>
      </xdr:nvSpPr>
      <xdr:spPr>
        <a:xfrm>
          <a:off x="15430500" y="168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9269</xdr:rowOff>
    </xdr:from>
    <xdr:ext cx="469744" cy="259045"/>
    <xdr:sp macro="" textlink="">
      <xdr:nvSpPr>
        <xdr:cNvPr id="658" name="テキスト ボックス 657"/>
        <xdr:cNvSpPr txBox="1"/>
      </xdr:nvSpPr>
      <xdr:spPr>
        <a:xfrm>
          <a:off x="15246427" y="1698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83159</xdr:rowOff>
    </xdr:from>
    <xdr:to>
      <xdr:col>21</xdr:col>
      <xdr:colOff>212725</xdr:colOff>
      <xdr:row>99</xdr:row>
      <xdr:rowOff>13309</xdr:rowOff>
    </xdr:to>
    <xdr:sp macro="" textlink="">
      <xdr:nvSpPr>
        <xdr:cNvPr id="659" name="円/楕円 658"/>
        <xdr:cNvSpPr/>
      </xdr:nvSpPr>
      <xdr:spPr>
        <a:xfrm>
          <a:off x="14541500" y="168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4436</xdr:rowOff>
    </xdr:from>
    <xdr:ext cx="534377" cy="259045"/>
    <xdr:sp macro="" textlink="">
      <xdr:nvSpPr>
        <xdr:cNvPr id="660" name="テキスト ボックス 659"/>
        <xdr:cNvSpPr txBox="1"/>
      </xdr:nvSpPr>
      <xdr:spPr>
        <a:xfrm>
          <a:off x="14325111" y="169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86785</xdr:rowOff>
    </xdr:from>
    <xdr:to>
      <xdr:col>20</xdr:col>
      <xdr:colOff>9525</xdr:colOff>
      <xdr:row>99</xdr:row>
      <xdr:rowOff>16935</xdr:rowOff>
    </xdr:to>
    <xdr:sp macro="" textlink="">
      <xdr:nvSpPr>
        <xdr:cNvPr id="661" name="円/楕円 660"/>
        <xdr:cNvSpPr/>
      </xdr:nvSpPr>
      <xdr:spPr>
        <a:xfrm>
          <a:off x="13652500" y="168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8062</xdr:rowOff>
    </xdr:from>
    <xdr:ext cx="469744" cy="259045"/>
    <xdr:sp macro="" textlink="">
      <xdr:nvSpPr>
        <xdr:cNvPr id="662" name="テキスト ボックス 661"/>
        <xdr:cNvSpPr txBox="1"/>
      </xdr:nvSpPr>
      <xdr:spPr>
        <a:xfrm>
          <a:off x="13468427" y="169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80939</xdr:rowOff>
    </xdr:from>
    <xdr:to>
      <xdr:col>18</xdr:col>
      <xdr:colOff>492125</xdr:colOff>
      <xdr:row>99</xdr:row>
      <xdr:rowOff>11089</xdr:rowOff>
    </xdr:to>
    <xdr:sp macro="" textlink="">
      <xdr:nvSpPr>
        <xdr:cNvPr id="663" name="円/楕円 662"/>
        <xdr:cNvSpPr/>
      </xdr:nvSpPr>
      <xdr:spPr>
        <a:xfrm>
          <a:off x="12763500" y="168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2216</xdr:rowOff>
    </xdr:from>
    <xdr:ext cx="534377" cy="259045"/>
    <xdr:sp macro="" textlink="">
      <xdr:nvSpPr>
        <xdr:cNvPr id="664" name="テキスト ボックス 663"/>
        <xdr:cNvSpPr txBox="1"/>
      </xdr:nvSpPr>
      <xdr:spPr>
        <a:xfrm>
          <a:off x="12547111" y="169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114412</xdr:rowOff>
    </xdr:from>
    <xdr:to>
      <xdr:col>31</xdr:col>
      <xdr:colOff>85725</xdr:colOff>
      <xdr:row>38</xdr:row>
      <xdr:rowOff>44562</xdr:rowOff>
    </xdr:to>
    <xdr:sp macro="" textlink="">
      <xdr:nvSpPr>
        <xdr:cNvPr id="695" name="フローチャート : 判断 694"/>
        <xdr:cNvSpPr/>
      </xdr:nvSpPr>
      <xdr:spPr>
        <a:xfrm>
          <a:off x="21272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61089</xdr:rowOff>
    </xdr:from>
    <xdr:ext cx="469744" cy="259045"/>
    <xdr:sp macro="" textlink="">
      <xdr:nvSpPr>
        <xdr:cNvPr id="696" name="テキスト ボックス 695"/>
        <xdr:cNvSpPr txBox="1"/>
      </xdr:nvSpPr>
      <xdr:spPr>
        <a:xfrm>
          <a:off x="21088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139700</xdr:rowOff>
    </xdr:to>
    <xdr:cxnSp macro="">
      <xdr:nvCxnSpPr>
        <xdr:cNvPr id="697" name="直線コネクタ 696"/>
        <xdr:cNvCxnSpPr/>
      </xdr:nvCxnSpPr>
      <xdr:spPr>
        <a:xfrm>
          <a:off x="19545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103759</xdr:rowOff>
    </xdr:from>
    <xdr:to>
      <xdr:col>29</xdr:col>
      <xdr:colOff>568325</xdr:colOff>
      <xdr:row>38</xdr:row>
      <xdr:rowOff>33910</xdr:rowOff>
    </xdr:to>
    <xdr:sp macro="" textlink="">
      <xdr:nvSpPr>
        <xdr:cNvPr id="698" name="フローチャート : 判断 697"/>
        <xdr:cNvSpPr/>
      </xdr:nvSpPr>
      <xdr:spPr>
        <a:xfrm>
          <a:off x="20383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50436</xdr:rowOff>
    </xdr:from>
    <xdr:ext cx="469744" cy="259045"/>
    <xdr:sp macro="" textlink="">
      <xdr:nvSpPr>
        <xdr:cNvPr id="699" name="テキスト ボックス 698"/>
        <xdr:cNvSpPr txBox="1"/>
      </xdr:nvSpPr>
      <xdr:spPr>
        <a:xfrm>
          <a:off x="20199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139700</xdr:rowOff>
    </xdr:to>
    <xdr:cxnSp macro="">
      <xdr:nvCxnSpPr>
        <xdr:cNvPr id="700" name="直線コネクタ 699"/>
        <xdr:cNvCxnSpPr/>
      </xdr:nvCxnSpPr>
      <xdr:spPr>
        <a:xfrm flipV="1">
          <a:off x="18656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123739</xdr:rowOff>
    </xdr:from>
    <xdr:to>
      <xdr:col>28</xdr:col>
      <xdr:colOff>365125</xdr:colOff>
      <xdr:row>38</xdr:row>
      <xdr:rowOff>53888</xdr:rowOff>
    </xdr:to>
    <xdr:sp macro="" textlink="">
      <xdr:nvSpPr>
        <xdr:cNvPr id="701" name="フローチャート : 判断 700"/>
        <xdr:cNvSpPr/>
      </xdr:nvSpPr>
      <xdr:spPr>
        <a:xfrm>
          <a:off x="19494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70416</xdr:rowOff>
    </xdr:from>
    <xdr:ext cx="469744" cy="259045"/>
    <xdr:sp macro="" textlink="">
      <xdr:nvSpPr>
        <xdr:cNvPr id="702" name="テキスト ボックス 701"/>
        <xdr:cNvSpPr txBox="1"/>
      </xdr:nvSpPr>
      <xdr:spPr>
        <a:xfrm>
          <a:off x="19310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14879</xdr:rowOff>
    </xdr:from>
    <xdr:to>
      <xdr:col>27</xdr:col>
      <xdr:colOff>161925</xdr:colOff>
      <xdr:row>37</xdr:row>
      <xdr:rowOff>116479</xdr:rowOff>
    </xdr:to>
    <xdr:sp macro="" textlink="">
      <xdr:nvSpPr>
        <xdr:cNvPr id="703" name="フローチャート : 判断 702"/>
        <xdr:cNvSpPr/>
      </xdr:nvSpPr>
      <xdr:spPr>
        <a:xfrm>
          <a:off x="18605500" y="635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133006</xdr:rowOff>
    </xdr:from>
    <xdr:ext cx="469744" cy="259045"/>
    <xdr:sp macro="" textlink="">
      <xdr:nvSpPr>
        <xdr:cNvPr id="704" name="テキスト ボックス 703"/>
        <xdr:cNvSpPr txBox="1"/>
      </xdr:nvSpPr>
      <xdr:spPr>
        <a:xfrm>
          <a:off x="18421427" y="613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16" name="円/楕円 715"/>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17" name="テキスト ボックス 716"/>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120993</xdr:rowOff>
    </xdr:from>
    <xdr:to>
      <xdr:col>31</xdr:col>
      <xdr:colOff>85725</xdr:colOff>
      <xdr:row>59</xdr:row>
      <xdr:rowOff>51143</xdr:rowOff>
    </xdr:to>
    <xdr:sp macro="" textlink="">
      <xdr:nvSpPr>
        <xdr:cNvPr id="752" name="フローチャート : 判断 751"/>
        <xdr:cNvSpPr/>
      </xdr:nvSpPr>
      <xdr:spPr>
        <a:xfrm>
          <a:off x="21272500" y="100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67670</xdr:rowOff>
    </xdr:from>
    <xdr:ext cx="469744" cy="259045"/>
    <xdr:sp macro="" textlink="">
      <xdr:nvSpPr>
        <xdr:cNvPr id="753" name="テキスト ボックス 752"/>
        <xdr:cNvSpPr txBox="1"/>
      </xdr:nvSpPr>
      <xdr:spPr>
        <a:xfrm>
          <a:off x="21088427" y="98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144272</xdr:rowOff>
    </xdr:from>
    <xdr:to>
      <xdr:col>29</xdr:col>
      <xdr:colOff>568325</xdr:colOff>
      <xdr:row>59</xdr:row>
      <xdr:rowOff>74422</xdr:rowOff>
    </xdr:to>
    <xdr:sp macro="" textlink="">
      <xdr:nvSpPr>
        <xdr:cNvPr id="755" name="フローチャート : 判断 754"/>
        <xdr:cNvSpPr/>
      </xdr:nvSpPr>
      <xdr:spPr>
        <a:xfrm>
          <a:off x="2038350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90949</xdr:rowOff>
    </xdr:from>
    <xdr:ext cx="469744" cy="259045"/>
    <xdr:sp macro="" textlink="">
      <xdr:nvSpPr>
        <xdr:cNvPr id="756" name="テキスト ボックス 755"/>
        <xdr:cNvSpPr txBox="1"/>
      </xdr:nvSpPr>
      <xdr:spPr>
        <a:xfrm>
          <a:off x="20199427"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143294</xdr:rowOff>
    </xdr:from>
    <xdr:to>
      <xdr:col>28</xdr:col>
      <xdr:colOff>365125</xdr:colOff>
      <xdr:row>59</xdr:row>
      <xdr:rowOff>73444</xdr:rowOff>
    </xdr:to>
    <xdr:sp macro="" textlink="">
      <xdr:nvSpPr>
        <xdr:cNvPr id="758" name="フローチャート : 判断 757"/>
        <xdr:cNvSpPr/>
      </xdr:nvSpPr>
      <xdr:spPr>
        <a:xfrm>
          <a:off x="19494500" y="1008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89971</xdr:rowOff>
    </xdr:from>
    <xdr:ext cx="469744" cy="259045"/>
    <xdr:sp macro="" textlink="">
      <xdr:nvSpPr>
        <xdr:cNvPr id="759" name="テキスト ボックス 758"/>
        <xdr:cNvSpPr txBox="1"/>
      </xdr:nvSpPr>
      <xdr:spPr>
        <a:xfrm>
          <a:off x="19310427" y="986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116878</xdr:rowOff>
    </xdr:from>
    <xdr:to>
      <xdr:col>27</xdr:col>
      <xdr:colOff>161925</xdr:colOff>
      <xdr:row>59</xdr:row>
      <xdr:rowOff>47028</xdr:rowOff>
    </xdr:to>
    <xdr:sp macro="" textlink="">
      <xdr:nvSpPr>
        <xdr:cNvPr id="760" name="フローチャート : 判断 759"/>
        <xdr:cNvSpPr/>
      </xdr:nvSpPr>
      <xdr:spPr>
        <a:xfrm>
          <a:off x="18605500" y="1006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63555</xdr:rowOff>
    </xdr:from>
    <xdr:ext cx="469744" cy="259045"/>
    <xdr:sp macro="" textlink="">
      <xdr:nvSpPr>
        <xdr:cNvPr id="761" name="テキスト ボックス 760"/>
        <xdr:cNvSpPr txBox="1"/>
      </xdr:nvSpPr>
      <xdr:spPr>
        <a:xfrm>
          <a:off x="18421427" y="983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749</xdr:rowOff>
    </xdr:from>
    <xdr:to>
      <xdr:col>32</xdr:col>
      <xdr:colOff>187325</xdr:colOff>
      <xdr:row>76</xdr:row>
      <xdr:rowOff>63309</xdr:rowOff>
    </xdr:to>
    <xdr:cxnSp macro="">
      <xdr:nvCxnSpPr>
        <xdr:cNvPr id="806" name="直線コネクタ 805"/>
        <xdr:cNvCxnSpPr/>
      </xdr:nvCxnSpPr>
      <xdr:spPr>
        <a:xfrm flipV="1">
          <a:off x="21323300" y="13030949"/>
          <a:ext cx="8382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63309</xdr:rowOff>
    </xdr:from>
    <xdr:to>
      <xdr:col>31</xdr:col>
      <xdr:colOff>34925</xdr:colOff>
      <xdr:row>76</xdr:row>
      <xdr:rowOff>110337</xdr:rowOff>
    </xdr:to>
    <xdr:cxnSp macro="">
      <xdr:nvCxnSpPr>
        <xdr:cNvPr id="809" name="直線コネクタ 808"/>
        <xdr:cNvCxnSpPr/>
      </xdr:nvCxnSpPr>
      <xdr:spPr>
        <a:xfrm flipV="1">
          <a:off x="20434300" y="13093509"/>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38049</xdr:rowOff>
    </xdr:from>
    <xdr:to>
      <xdr:col>31</xdr:col>
      <xdr:colOff>85725</xdr:colOff>
      <xdr:row>77</xdr:row>
      <xdr:rowOff>139649</xdr:rowOff>
    </xdr:to>
    <xdr:sp macro="" textlink="">
      <xdr:nvSpPr>
        <xdr:cNvPr id="810" name="フローチャート : 判断 809"/>
        <xdr:cNvSpPr/>
      </xdr:nvSpPr>
      <xdr:spPr>
        <a:xfrm>
          <a:off x="21272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130776</xdr:rowOff>
    </xdr:from>
    <xdr:ext cx="534377" cy="259045"/>
    <xdr:sp macro="" textlink="">
      <xdr:nvSpPr>
        <xdr:cNvPr id="811" name="テキスト ボックス 810"/>
        <xdr:cNvSpPr txBox="1"/>
      </xdr:nvSpPr>
      <xdr:spPr>
        <a:xfrm>
          <a:off x="21056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110337</xdr:rowOff>
    </xdr:from>
    <xdr:to>
      <xdr:col>29</xdr:col>
      <xdr:colOff>517525</xdr:colOff>
      <xdr:row>76</xdr:row>
      <xdr:rowOff>153429</xdr:rowOff>
    </xdr:to>
    <xdr:cxnSp macro="">
      <xdr:nvCxnSpPr>
        <xdr:cNvPr id="812" name="直線コネクタ 811"/>
        <xdr:cNvCxnSpPr/>
      </xdr:nvCxnSpPr>
      <xdr:spPr>
        <a:xfrm flipV="1">
          <a:off x="19545300" y="13140537"/>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43892</xdr:rowOff>
    </xdr:from>
    <xdr:to>
      <xdr:col>29</xdr:col>
      <xdr:colOff>568325</xdr:colOff>
      <xdr:row>77</xdr:row>
      <xdr:rowOff>145492</xdr:rowOff>
    </xdr:to>
    <xdr:sp macro="" textlink="">
      <xdr:nvSpPr>
        <xdr:cNvPr id="813" name="フローチャート : 判断 812"/>
        <xdr:cNvSpPr/>
      </xdr:nvSpPr>
      <xdr:spPr>
        <a:xfrm>
          <a:off x="20383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136619</xdr:rowOff>
    </xdr:from>
    <xdr:ext cx="534377" cy="259045"/>
    <xdr:sp macro="" textlink="">
      <xdr:nvSpPr>
        <xdr:cNvPr id="814" name="テキスト ボックス 813"/>
        <xdr:cNvSpPr txBox="1"/>
      </xdr:nvSpPr>
      <xdr:spPr>
        <a:xfrm>
          <a:off x="20167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153429</xdr:rowOff>
    </xdr:from>
    <xdr:to>
      <xdr:col>28</xdr:col>
      <xdr:colOff>314325</xdr:colOff>
      <xdr:row>77</xdr:row>
      <xdr:rowOff>44819</xdr:rowOff>
    </xdr:to>
    <xdr:cxnSp macro="">
      <xdr:nvCxnSpPr>
        <xdr:cNvPr id="815" name="直線コネクタ 814"/>
        <xdr:cNvCxnSpPr/>
      </xdr:nvCxnSpPr>
      <xdr:spPr>
        <a:xfrm flipV="1">
          <a:off x="18656300" y="13183629"/>
          <a:ext cx="889000" cy="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62497</xdr:rowOff>
    </xdr:from>
    <xdr:to>
      <xdr:col>28</xdr:col>
      <xdr:colOff>365125</xdr:colOff>
      <xdr:row>77</xdr:row>
      <xdr:rowOff>164097</xdr:rowOff>
    </xdr:to>
    <xdr:sp macro="" textlink="">
      <xdr:nvSpPr>
        <xdr:cNvPr id="816" name="フローチャート : 判断 815"/>
        <xdr:cNvSpPr/>
      </xdr:nvSpPr>
      <xdr:spPr>
        <a:xfrm>
          <a:off x="19494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155224</xdr:rowOff>
    </xdr:from>
    <xdr:ext cx="534377" cy="259045"/>
    <xdr:sp macro="" textlink="">
      <xdr:nvSpPr>
        <xdr:cNvPr id="817" name="テキスト ボックス 816"/>
        <xdr:cNvSpPr txBox="1"/>
      </xdr:nvSpPr>
      <xdr:spPr>
        <a:xfrm>
          <a:off x="19278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153429</xdr:rowOff>
    </xdr:from>
    <xdr:to>
      <xdr:col>27</xdr:col>
      <xdr:colOff>161925</xdr:colOff>
      <xdr:row>77</xdr:row>
      <xdr:rowOff>83579</xdr:rowOff>
    </xdr:to>
    <xdr:sp macro="" textlink="">
      <xdr:nvSpPr>
        <xdr:cNvPr id="818" name="フローチャート : 判断 817"/>
        <xdr:cNvSpPr/>
      </xdr:nvSpPr>
      <xdr:spPr>
        <a:xfrm>
          <a:off x="18605500" y="1318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100106</xdr:rowOff>
    </xdr:from>
    <xdr:ext cx="534377" cy="259045"/>
    <xdr:sp macro="" textlink="">
      <xdr:nvSpPr>
        <xdr:cNvPr id="819" name="テキスト ボックス 818"/>
        <xdr:cNvSpPr txBox="1"/>
      </xdr:nvSpPr>
      <xdr:spPr>
        <a:xfrm>
          <a:off x="18389111" y="129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121400</xdr:rowOff>
    </xdr:from>
    <xdr:to>
      <xdr:col>32</xdr:col>
      <xdr:colOff>238125</xdr:colOff>
      <xdr:row>76</xdr:row>
      <xdr:rowOff>51550</xdr:rowOff>
    </xdr:to>
    <xdr:sp macro="" textlink="">
      <xdr:nvSpPr>
        <xdr:cNvPr id="825" name="円/楕円 824"/>
        <xdr:cNvSpPr/>
      </xdr:nvSpPr>
      <xdr:spPr>
        <a:xfrm>
          <a:off x="22110700" y="12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144277</xdr:rowOff>
    </xdr:from>
    <xdr:ext cx="534377" cy="259045"/>
    <xdr:sp macro="" textlink="">
      <xdr:nvSpPr>
        <xdr:cNvPr id="826" name="繰出金該当値テキスト"/>
        <xdr:cNvSpPr txBox="1"/>
      </xdr:nvSpPr>
      <xdr:spPr>
        <a:xfrm>
          <a:off x="22212300" y="1283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73,941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12509</xdr:rowOff>
    </xdr:from>
    <xdr:to>
      <xdr:col>31</xdr:col>
      <xdr:colOff>85725</xdr:colOff>
      <xdr:row>76</xdr:row>
      <xdr:rowOff>114109</xdr:rowOff>
    </xdr:to>
    <xdr:sp macro="" textlink="">
      <xdr:nvSpPr>
        <xdr:cNvPr id="827" name="円/楕円 826"/>
        <xdr:cNvSpPr/>
      </xdr:nvSpPr>
      <xdr:spPr>
        <a:xfrm>
          <a:off x="21272500" y="130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130636</xdr:rowOff>
    </xdr:from>
    <xdr:ext cx="534377" cy="259045"/>
    <xdr:sp macro="" textlink="">
      <xdr:nvSpPr>
        <xdr:cNvPr id="828" name="テキスト ボックス 827"/>
        <xdr:cNvSpPr txBox="1"/>
      </xdr:nvSpPr>
      <xdr:spPr>
        <a:xfrm>
          <a:off x="21056111" y="128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59537</xdr:rowOff>
    </xdr:from>
    <xdr:to>
      <xdr:col>29</xdr:col>
      <xdr:colOff>568325</xdr:colOff>
      <xdr:row>76</xdr:row>
      <xdr:rowOff>161137</xdr:rowOff>
    </xdr:to>
    <xdr:sp macro="" textlink="">
      <xdr:nvSpPr>
        <xdr:cNvPr id="829" name="円/楕円 828"/>
        <xdr:cNvSpPr/>
      </xdr:nvSpPr>
      <xdr:spPr>
        <a:xfrm>
          <a:off x="20383500" y="130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6214</xdr:rowOff>
    </xdr:from>
    <xdr:ext cx="534377" cy="259045"/>
    <xdr:sp macro="" textlink="">
      <xdr:nvSpPr>
        <xdr:cNvPr id="830" name="テキスト ボックス 829"/>
        <xdr:cNvSpPr txBox="1"/>
      </xdr:nvSpPr>
      <xdr:spPr>
        <a:xfrm>
          <a:off x="20167111" y="128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102629</xdr:rowOff>
    </xdr:from>
    <xdr:to>
      <xdr:col>28</xdr:col>
      <xdr:colOff>365125</xdr:colOff>
      <xdr:row>77</xdr:row>
      <xdr:rowOff>32779</xdr:rowOff>
    </xdr:to>
    <xdr:sp macro="" textlink="">
      <xdr:nvSpPr>
        <xdr:cNvPr id="831" name="円/楕円 830"/>
        <xdr:cNvSpPr/>
      </xdr:nvSpPr>
      <xdr:spPr>
        <a:xfrm>
          <a:off x="19494500" y="1313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49306</xdr:rowOff>
    </xdr:from>
    <xdr:ext cx="534377" cy="259045"/>
    <xdr:sp macro="" textlink="">
      <xdr:nvSpPr>
        <xdr:cNvPr id="832" name="テキスト ボックス 831"/>
        <xdr:cNvSpPr txBox="1"/>
      </xdr:nvSpPr>
      <xdr:spPr>
        <a:xfrm>
          <a:off x="19278111" y="1290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165469</xdr:rowOff>
    </xdr:from>
    <xdr:to>
      <xdr:col>27</xdr:col>
      <xdr:colOff>161925</xdr:colOff>
      <xdr:row>77</xdr:row>
      <xdr:rowOff>95619</xdr:rowOff>
    </xdr:to>
    <xdr:sp macro="" textlink="">
      <xdr:nvSpPr>
        <xdr:cNvPr id="833" name="円/楕円 832"/>
        <xdr:cNvSpPr/>
      </xdr:nvSpPr>
      <xdr:spPr>
        <a:xfrm>
          <a:off x="18605500" y="131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86746</xdr:rowOff>
    </xdr:from>
    <xdr:ext cx="534377" cy="259045"/>
    <xdr:sp macro="" textlink="">
      <xdr:nvSpPr>
        <xdr:cNvPr id="834" name="テキスト ボックス 833"/>
        <xdr:cNvSpPr txBox="1"/>
      </xdr:nvSpPr>
      <xdr:spPr>
        <a:xfrm>
          <a:off x="18389111" y="132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と普通建設事業費が類似団体と比較して高い数値となっている。特に扶助費は住民一人当たり８７，０１６円となっており、類似団体の中でも一人当たりのコストが上位に位置している。これは、こども医療費の無償化や保育所給付費の増加等によるもので、平成２３年度決算から年々増加傾向にあり、前年度決算と比較して、３．３％の増となっている。扶助費は削減が難しく今後も増加傾向が続くものと思われるが、予防事業の充実による扶助費の抑制や他の経費でのさらなるコスト削減を行い、健全な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熊本県南関町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10,309
10,232
68.92
6,135,984
5,960,268
174,170
3,318,493
6,654,213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24384</xdr:rowOff>
    </xdr:from>
    <xdr:to>
      <xdr:col>6</xdr:col>
      <xdr:colOff>511175</xdr:colOff>
      <xdr:row>35</xdr:row>
      <xdr:rowOff>102489</xdr:rowOff>
    </xdr:to>
    <xdr:cxnSp macro="">
      <xdr:nvCxnSpPr>
        <xdr:cNvPr id="61" name="直線コネクタ 60"/>
        <xdr:cNvCxnSpPr/>
      </xdr:nvCxnSpPr>
      <xdr:spPr>
        <a:xfrm flipV="1">
          <a:off x="3797300" y="6025134"/>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102489</xdr:rowOff>
    </xdr:from>
    <xdr:to>
      <xdr:col>5</xdr:col>
      <xdr:colOff>358775</xdr:colOff>
      <xdr:row>36</xdr:row>
      <xdr:rowOff>13081</xdr:rowOff>
    </xdr:to>
    <xdr:cxnSp macro="">
      <xdr:nvCxnSpPr>
        <xdr:cNvPr id="64" name="直線コネクタ 63"/>
        <xdr:cNvCxnSpPr/>
      </xdr:nvCxnSpPr>
      <xdr:spPr>
        <a:xfrm flipV="1">
          <a:off x="2908300" y="610323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151511</xdr:rowOff>
    </xdr:from>
    <xdr:to>
      <xdr:col>5</xdr:col>
      <xdr:colOff>409575</xdr:colOff>
      <xdr:row>36</xdr:row>
      <xdr:rowOff>81661</xdr:rowOff>
    </xdr:to>
    <xdr:sp macro="" textlink="">
      <xdr:nvSpPr>
        <xdr:cNvPr id="65" name="フローチャート : 判断 64"/>
        <xdr:cNvSpPr/>
      </xdr:nvSpPr>
      <xdr:spPr>
        <a:xfrm>
          <a:off x="3746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72788</xdr:rowOff>
    </xdr:from>
    <xdr:ext cx="469744" cy="259045"/>
    <xdr:sp macro="" textlink="">
      <xdr:nvSpPr>
        <xdr:cNvPr id="66" name="テキスト ボックス 65"/>
        <xdr:cNvSpPr txBox="1"/>
      </xdr:nvSpPr>
      <xdr:spPr>
        <a:xfrm>
          <a:off x="3562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5207</xdr:rowOff>
    </xdr:from>
    <xdr:to>
      <xdr:col>4</xdr:col>
      <xdr:colOff>155575</xdr:colOff>
      <xdr:row>36</xdr:row>
      <xdr:rowOff>13081</xdr:rowOff>
    </xdr:to>
    <xdr:cxnSp macro="">
      <xdr:nvCxnSpPr>
        <xdr:cNvPr id="67" name="直線コネクタ 66"/>
        <xdr:cNvCxnSpPr/>
      </xdr:nvCxnSpPr>
      <xdr:spPr>
        <a:xfrm>
          <a:off x="2019300" y="6177407"/>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28702</xdr:rowOff>
    </xdr:from>
    <xdr:to>
      <xdr:col>4</xdr:col>
      <xdr:colOff>206375</xdr:colOff>
      <xdr:row>36</xdr:row>
      <xdr:rowOff>130302</xdr:rowOff>
    </xdr:to>
    <xdr:sp macro="" textlink="">
      <xdr:nvSpPr>
        <xdr:cNvPr id="68" name="フローチャート : 判断 67"/>
        <xdr:cNvSpPr/>
      </xdr:nvSpPr>
      <xdr:spPr>
        <a:xfrm>
          <a:off x="2857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121429</xdr:rowOff>
    </xdr:from>
    <xdr:ext cx="469744" cy="259045"/>
    <xdr:sp macro="" textlink="">
      <xdr:nvSpPr>
        <xdr:cNvPr id="69" name="テキスト ボックス 68"/>
        <xdr:cNvSpPr txBox="1"/>
      </xdr:nvSpPr>
      <xdr:spPr>
        <a:xfrm>
          <a:off x="2673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21844</xdr:rowOff>
    </xdr:from>
    <xdr:to>
      <xdr:col>2</xdr:col>
      <xdr:colOff>638175</xdr:colOff>
      <xdr:row>36</xdr:row>
      <xdr:rowOff>5207</xdr:rowOff>
    </xdr:to>
    <xdr:cxnSp macro="">
      <xdr:nvCxnSpPr>
        <xdr:cNvPr id="70" name="直線コネクタ 69"/>
        <xdr:cNvCxnSpPr/>
      </xdr:nvCxnSpPr>
      <xdr:spPr>
        <a:xfrm>
          <a:off x="1130300" y="6022594"/>
          <a:ext cx="889000" cy="1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171069</xdr:rowOff>
    </xdr:from>
    <xdr:to>
      <xdr:col>3</xdr:col>
      <xdr:colOff>3175</xdr:colOff>
      <xdr:row>36</xdr:row>
      <xdr:rowOff>101219</xdr:rowOff>
    </xdr:to>
    <xdr:sp macro="" textlink="">
      <xdr:nvSpPr>
        <xdr:cNvPr id="71" name="フローチャート : 判断 70"/>
        <xdr:cNvSpPr/>
      </xdr:nvSpPr>
      <xdr:spPr>
        <a:xfrm>
          <a:off x="1968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92346</xdr:rowOff>
    </xdr:from>
    <xdr:ext cx="469744" cy="259045"/>
    <xdr:sp macro="" textlink="">
      <xdr:nvSpPr>
        <xdr:cNvPr id="72" name="テキスト ボックス 71"/>
        <xdr:cNvSpPr txBox="1"/>
      </xdr:nvSpPr>
      <xdr:spPr>
        <a:xfrm>
          <a:off x="1784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30353</xdr:rowOff>
    </xdr:from>
    <xdr:to>
      <xdr:col>1</xdr:col>
      <xdr:colOff>485775</xdr:colOff>
      <xdr:row>35</xdr:row>
      <xdr:rowOff>131953</xdr:rowOff>
    </xdr:to>
    <xdr:sp macro="" textlink="">
      <xdr:nvSpPr>
        <xdr:cNvPr id="73" name="フローチャート : 判断 72"/>
        <xdr:cNvSpPr/>
      </xdr:nvSpPr>
      <xdr:spPr>
        <a:xfrm>
          <a:off x="1079500" y="603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123080</xdr:rowOff>
    </xdr:from>
    <xdr:ext cx="469744" cy="259045"/>
    <xdr:sp macro="" textlink="">
      <xdr:nvSpPr>
        <xdr:cNvPr id="74" name="テキスト ボックス 73"/>
        <xdr:cNvSpPr txBox="1"/>
      </xdr:nvSpPr>
      <xdr:spPr>
        <a:xfrm>
          <a:off x="895427" y="61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145034</xdr:rowOff>
    </xdr:from>
    <xdr:to>
      <xdr:col>6</xdr:col>
      <xdr:colOff>561975</xdr:colOff>
      <xdr:row>35</xdr:row>
      <xdr:rowOff>75184</xdr:rowOff>
    </xdr:to>
    <xdr:sp macro="" textlink="">
      <xdr:nvSpPr>
        <xdr:cNvPr id="80" name="円/楕円 79"/>
        <xdr:cNvSpPr/>
      </xdr:nvSpPr>
      <xdr:spPr>
        <a:xfrm>
          <a:off x="4584700" y="59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123461</xdr:rowOff>
    </xdr:from>
    <xdr:ext cx="469744" cy="259045"/>
    <xdr:sp macro="" textlink="">
      <xdr:nvSpPr>
        <xdr:cNvPr id="81" name="議会費該当値テキスト"/>
        <xdr:cNvSpPr txBox="1"/>
      </xdr:nvSpPr>
      <xdr:spPr>
        <a:xfrm>
          <a:off x="4686300" y="595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51689</xdr:rowOff>
    </xdr:from>
    <xdr:to>
      <xdr:col>5</xdr:col>
      <xdr:colOff>409575</xdr:colOff>
      <xdr:row>35</xdr:row>
      <xdr:rowOff>153289</xdr:rowOff>
    </xdr:to>
    <xdr:sp macro="" textlink="">
      <xdr:nvSpPr>
        <xdr:cNvPr id="82" name="円/楕円 81"/>
        <xdr:cNvSpPr/>
      </xdr:nvSpPr>
      <xdr:spPr>
        <a:xfrm>
          <a:off x="3746500" y="60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169816</xdr:rowOff>
    </xdr:from>
    <xdr:ext cx="469744" cy="259045"/>
    <xdr:sp macro="" textlink="">
      <xdr:nvSpPr>
        <xdr:cNvPr id="83" name="テキスト ボックス 82"/>
        <xdr:cNvSpPr txBox="1"/>
      </xdr:nvSpPr>
      <xdr:spPr>
        <a:xfrm>
          <a:off x="3562427" y="58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133731</xdr:rowOff>
    </xdr:from>
    <xdr:to>
      <xdr:col>4</xdr:col>
      <xdr:colOff>206375</xdr:colOff>
      <xdr:row>36</xdr:row>
      <xdr:rowOff>63881</xdr:rowOff>
    </xdr:to>
    <xdr:sp macro="" textlink="">
      <xdr:nvSpPr>
        <xdr:cNvPr id="84" name="円/楕円 83"/>
        <xdr:cNvSpPr/>
      </xdr:nvSpPr>
      <xdr:spPr>
        <a:xfrm>
          <a:off x="2857500" y="61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80408</xdr:rowOff>
    </xdr:from>
    <xdr:ext cx="469744" cy="259045"/>
    <xdr:sp macro="" textlink="">
      <xdr:nvSpPr>
        <xdr:cNvPr id="85" name="テキスト ボックス 84"/>
        <xdr:cNvSpPr txBox="1"/>
      </xdr:nvSpPr>
      <xdr:spPr>
        <a:xfrm>
          <a:off x="2673427" y="590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125857</xdr:rowOff>
    </xdr:from>
    <xdr:to>
      <xdr:col>3</xdr:col>
      <xdr:colOff>3175</xdr:colOff>
      <xdr:row>36</xdr:row>
      <xdr:rowOff>56007</xdr:rowOff>
    </xdr:to>
    <xdr:sp macro="" textlink="">
      <xdr:nvSpPr>
        <xdr:cNvPr id="86" name="円/楕円 85"/>
        <xdr:cNvSpPr/>
      </xdr:nvSpPr>
      <xdr:spPr>
        <a:xfrm>
          <a:off x="1968500" y="61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72534</xdr:rowOff>
    </xdr:from>
    <xdr:ext cx="469744" cy="259045"/>
    <xdr:sp macro="" textlink="">
      <xdr:nvSpPr>
        <xdr:cNvPr id="87" name="テキスト ボックス 86"/>
        <xdr:cNvSpPr txBox="1"/>
      </xdr:nvSpPr>
      <xdr:spPr>
        <a:xfrm>
          <a:off x="1784427"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142494</xdr:rowOff>
    </xdr:from>
    <xdr:to>
      <xdr:col>1</xdr:col>
      <xdr:colOff>485775</xdr:colOff>
      <xdr:row>35</xdr:row>
      <xdr:rowOff>72644</xdr:rowOff>
    </xdr:to>
    <xdr:sp macro="" textlink="">
      <xdr:nvSpPr>
        <xdr:cNvPr id="88" name="円/楕円 87"/>
        <xdr:cNvSpPr/>
      </xdr:nvSpPr>
      <xdr:spPr>
        <a:xfrm>
          <a:off x="1079500" y="59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89171</xdr:rowOff>
    </xdr:from>
    <xdr:ext cx="469744" cy="259045"/>
    <xdr:sp macro="" textlink="">
      <xdr:nvSpPr>
        <xdr:cNvPr id="89" name="テキスト ボックス 88"/>
        <xdr:cNvSpPr txBox="1"/>
      </xdr:nvSpPr>
      <xdr:spPr>
        <a:xfrm>
          <a:off x="895427"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105908</xdr:rowOff>
    </xdr:from>
    <xdr:to>
      <xdr:col>6</xdr:col>
      <xdr:colOff>511175</xdr:colOff>
      <xdr:row>58</xdr:row>
      <xdr:rowOff>109462</xdr:rowOff>
    </xdr:to>
    <xdr:cxnSp macro="">
      <xdr:nvCxnSpPr>
        <xdr:cNvPr id="116" name="直線コネクタ 115"/>
        <xdr:cNvCxnSpPr/>
      </xdr:nvCxnSpPr>
      <xdr:spPr>
        <a:xfrm flipV="1">
          <a:off x="3797300" y="10050008"/>
          <a:ext cx="8382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108758</xdr:rowOff>
    </xdr:from>
    <xdr:to>
      <xdr:col>5</xdr:col>
      <xdr:colOff>358775</xdr:colOff>
      <xdr:row>58</xdr:row>
      <xdr:rowOff>109462</xdr:rowOff>
    </xdr:to>
    <xdr:cxnSp macro="">
      <xdr:nvCxnSpPr>
        <xdr:cNvPr id="119" name="直線コネクタ 118"/>
        <xdr:cNvCxnSpPr/>
      </xdr:nvCxnSpPr>
      <xdr:spPr>
        <a:xfrm>
          <a:off x="2908300" y="10052858"/>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2586</xdr:rowOff>
    </xdr:from>
    <xdr:to>
      <xdr:col>5</xdr:col>
      <xdr:colOff>409575</xdr:colOff>
      <xdr:row>58</xdr:row>
      <xdr:rowOff>104186</xdr:rowOff>
    </xdr:to>
    <xdr:sp macro="" textlink="">
      <xdr:nvSpPr>
        <xdr:cNvPr id="120" name="フローチャート : 判断 119"/>
        <xdr:cNvSpPr/>
      </xdr:nvSpPr>
      <xdr:spPr>
        <a:xfrm>
          <a:off x="3746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120713</xdr:rowOff>
    </xdr:from>
    <xdr:ext cx="599010" cy="259045"/>
    <xdr:sp macro="" textlink="">
      <xdr:nvSpPr>
        <xdr:cNvPr id="121" name="テキスト ボックス 120"/>
        <xdr:cNvSpPr txBox="1"/>
      </xdr:nvSpPr>
      <xdr:spPr>
        <a:xfrm>
          <a:off x="3497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108758</xdr:rowOff>
    </xdr:from>
    <xdr:to>
      <xdr:col>4</xdr:col>
      <xdr:colOff>155575</xdr:colOff>
      <xdr:row>58</xdr:row>
      <xdr:rowOff>111408</xdr:rowOff>
    </xdr:to>
    <xdr:cxnSp macro="">
      <xdr:nvCxnSpPr>
        <xdr:cNvPr id="122" name="直線コネクタ 121"/>
        <xdr:cNvCxnSpPr/>
      </xdr:nvCxnSpPr>
      <xdr:spPr>
        <a:xfrm flipV="1">
          <a:off x="2019300" y="10052858"/>
          <a:ext cx="889000" cy="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51726</xdr:rowOff>
    </xdr:from>
    <xdr:to>
      <xdr:col>4</xdr:col>
      <xdr:colOff>206375</xdr:colOff>
      <xdr:row>58</xdr:row>
      <xdr:rowOff>153326</xdr:rowOff>
    </xdr:to>
    <xdr:sp macro="" textlink="">
      <xdr:nvSpPr>
        <xdr:cNvPr id="123" name="フローチャート : 判断 122"/>
        <xdr:cNvSpPr/>
      </xdr:nvSpPr>
      <xdr:spPr>
        <a:xfrm>
          <a:off x="2857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169853</xdr:rowOff>
    </xdr:from>
    <xdr:ext cx="534377" cy="259045"/>
    <xdr:sp macro="" textlink="">
      <xdr:nvSpPr>
        <xdr:cNvPr id="124" name="テキスト ボックス 123"/>
        <xdr:cNvSpPr txBox="1"/>
      </xdr:nvSpPr>
      <xdr:spPr>
        <a:xfrm>
          <a:off x="2641111" y="97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97261</xdr:rowOff>
    </xdr:from>
    <xdr:to>
      <xdr:col>2</xdr:col>
      <xdr:colOff>638175</xdr:colOff>
      <xdr:row>58</xdr:row>
      <xdr:rowOff>111408</xdr:rowOff>
    </xdr:to>
    <xdr:cxnSp macro="">
      <xdr:nvCxnSpPr>
        <xdr:cNvPr id="125" name="直線コネクタ 124"/>
        <xdr:cNvCxnSpPr/>
      </xdr:nvCxnSpPr>
      <xdr:spPr>
        <a:xfrm>
          <a:off x="1130300" y="10041361"/>
          <a:ext cx="8890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51927</xdr:rowOff>
    </xdr:from>
    <xdr:to>
      <xdr:col>3</xdr:col>
      <xdr:colOff>3175</xdr:colOff>
      <xdr:row>58</xdr:row>
      <xdr:rowOff>153527</xdr:rowOff>
    </xdr:to>
    <xdr:sp macro="" textlink="">
      <xdr:nvSpPr>
        <xdr:cNvPr id="126" name="フローチャート : 判断 125"/>
        <xdr:cNvSpPr/>
      </xdr:nvSpPr>
      <xdr:spPr>
        <a:xfrm>
          <a:off x="1968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170054</xdr:rowOff>
    </xdr:from>
    <xdr:ext cx="534377" cy="259045"/>
    <xdr:sp macro="" textlink="">
      <xdr:nvSpPr>
        <xdr:cNvPr id="127" name="テキスト ボックス 126"/>
        <xdr:cNvSpPr txBox="1"/>
      </xdr:nvSpPr>
      <xdr:spPr>
        <a:xfrm>
          <a:off x="1752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47370</xdr:rowOff>
    </xdr:from>
    <xdr:to>
      <xdr:col>1</xdr:col>
      <xdr:colOff>485775</xdr:colOff>
      <xdr:row>58</xdr:row>
      <xdr:rowOff>148970</xdr:rowOff>
    </xdr:to>
    <xdr:sp macro="" textlink="">
      <xdr:nvSpPr>
        <xdr:cNvPr id="128" name="フローチャート : 判断 127"/>
        <xdr:cNvSpPr/>
      </xdr:nvSpPr>
      <xdr:spPr>
        <a:xfrm>
          <a:off x="1079500" y="99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140097</xdr:rowOff>
    </xdr:from>
    <xdr:ext cx="534377" cy="259045"/>
    <xdr:sp macro="" textlink="">
      <xdr:nvSpPr>
        <xdr:cNvPr id="129" name="テキスト ボックス 128"/>
        <xdr:cNvSpPr txBox="1"/>
      </xdr:nvSpPr>
      <xdr:spPr>
        <a:xfrm>
          <a:off x="863111" y="100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55108</xdr:rowOff>
    </xdr:from>
    <xdr:to>
      <xdr:col>6</xdr:col>
      <xdr:colOff>561975</xdr:colOff>
      <xdr:row>58</xdr:row>
      <xdr:rowOff>156708</xdr:rowOff>
    </xdr:to>
    <xdr:sp macro="" textlink="">
      <xdr:nvSpPr>
        <xdr:cNvPr id="135" name="円/楕円 134"/>
        <xdr:cNvSpPr/>
      </xdr:nvSpPr>
      <xdr:spPr>
        <a:xfrm>
          <a:off x="4584700" y="99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58662</xdr:rowOff>
    </xdr:from>
    <xdr:to>
      <xdr:col>5</xdr:col>
      <xdr:colOff>409575</xdr:colOff>
      <xdr:row>58</xdr:row>
      <xdr:rowOff>160262</xdr:rowOff>
    </xdr:to>
    <xdr:sp macro="" textlink="">
      <xdr:nvSpPr>
        <xdr:cNvPr id="137" name="円/楕円 136"/>
        <xdr:cNvSpPr/>
      </xdr:nvSpPr>
      <xdr:spPr>
        <a:xfrm>
          <a:off x="3746500" y="100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151389</xdr:rowOff>
    </xdr:from>
    <xdr:ext cx="534377" cy="259045"/>
    <xdr:sp macro="" textlink="">
      <xdr:nvSpPr>
        <xdr:cNvPr id="138" name="テキスト ボックス 137"/>
        <xdr:cNvSpPr txBox="1"/>
      </xdr:nvSpPr>
      <xdr:spPr>
        <a:xfrm>
          <a:off x="3530111" y="100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57958</xdr:rowOff>
    </xdr:from>
    <xdr:to>
      <xdr:col>4</xdr:col>
      <xdr:colOff>206375</xdr:colOff>
      <xdr:row>58</xdr:row>
      <xdr:rowOff>159558</xdr:rowOff>
    </xdr:to>
    <xdr:sp macro="" textlink="">
      <xdr:nvSpPr>
        <xdr:cNvPr id="139" name="円/楕円 138"/>
        <xdr:cNvSpPr/>
      </xdr:nvSpPr>
      <xdr:spPr>
        <a:xfrm>
          <a:off x="2857500" y="100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150685</xdr:rowOff>
    </xdr:from>
    <xdr:ext cx="534377" cy="259045"/>
    <xdr:sp macro="" textlink="">
      <xdr:nvSpPr>
        <xdr:cNvPr id="140" name="テキスト ボックス 139"/>
        <xdr:cNvSpPr txBox="1"/>
      </xdr:nvSpPr>
      <xdr:spPr>
        <a:xfrm>
          <a:off x="2641111" y="100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60608</xdr:rowOff>
    </xdr:from>
    <xdr:to>
      <xdr:col>3</xdr:col>
      <xdr:colOff>3175</xdr:colOff>
      <xdr:row>58</xdr:row>
      <xdr:rowOff>162208</xdr:rowOff>
    </xdr:to>
    <xdr:sp macro="" textlink="">
      <xdr:nvSpPr>
        <xdr:cNvPr id="141" name="円/楕円 140"/>
        <xdr:cNvSpPr/>
      </xdr:nvSpPr>
      <xdr:spPr>
        <a:xfrm>
          <a:off x="1968500" y="100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153335</xdr:rowOff>
    </xdr:from>
    <xdr:ext cx="534377" cy="259045"/>
    <xdr:sp macro="" textlink="">
      <xdr:nvSpPr>
        <xdr:cNvPr id="142" name="テキスト ボックス 141"/>
        <xdr:cNvSpPr txBox="1"/>
      </xdr:nvSpPr>
      <xdr:spPr>
        <a:xfrm>
          <a:off x="1752111" y="1009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46461</xdr:rowOff>
    </xdr:from>
    <xdr:to>
      <xdr:col>1</xdr:col>
      <xdr:colOff>485775</xdr:colOff>
      <xdr:row>58</xdr:row>
      <xdr:rowOff>148061</xdr:rowOff>
    </xdr:to>
    <xdr:sp macro="" textlink="">
      <xdr:nvSpPr>
        <xdr:cNvPr id="143" name="円/楕円 142"/>
        <xdr:cNvSpPr/>
      </xdr:nvSpPr>
      <xdr:spPr>
        <a:xfrm>
          <a:off x="1079500" y="99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164588</xdr:rowOff>
    </xdr:from>
    <xdr:ext cx="534377" cy="259045"/>
    <xdr:sp macro="" textlink="">
      <xdr:nvSpPr>
        <xdr:cNvPr id="144" name="テキスト ボックス 143"/>
        <xdr:cNvSpPr txBox="1"/>
      </xdr:nvSpPr>
      <xdr:spPr>
        <a:xfrm>
          <a:off x="863111" y="976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95155</xdr:rowOff>
    </xdr:from>
    <xdr:to>
      <xdr:col>6</xdr:col>
      <xdr:colOff>511175</xdr:colOff>
      <xdr:row>76</xdr:row>
      <xdr:rowOff>121803</xdr:rowOff>
    </xdr:to>
    <xdr:cxnSp macro="">
      <xdr:nvCxnSpPr>
        <xdr:cNvPr id="171" name="直線コネクタ 170"/>
        <xdr:cNvCxnSpPr/>
      </xdr:nvCxnSpPr>
      <xdr:spPr>
        <a:xfrm flipV="1">
          <a:off x="3797300" y="13125355"/>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121803</xdr:rowOff>
    </xdr:from>
    <xdr:to>
      <xdr:col>5</xdr:col>
      <xdr:colOff>358775</xdr:colOff>
      <xdr:row>76</xdr:row>
      <xdr:rowOff>137784</xdr:rowOff>
    </xdr:to>
    <xdr:cxnSp macro="">
      <xdr:nvCxnSpPr>
        <xdr:cNvPr id="174" name="直線コネクタ 173"/>
        <xdr:cNvCxnSpPr/>
      </xdr:nvCxnSpPr>
      <xdr:spPr>
        <a:xfrm flipV="1">
          <a:off x="2908300" y="13152003"/>
          <a:ext cx="889000" cy="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80758</xdr:rowOff>
    </xdr:from>
    <xdr:to>
      <xdr:col>5</xdr:col>
      <xdr:colOff>409575</xdr:colOff>
      <xdr:row>77</xdr:row>
      <xdr:rowOff>10908</xdr:rowOff>
    </xdr:to>
    <xdr:sp macro="" textlink="">
      <xdr:nvSpPr>
        <xdr:cNvPr id="175" name="フローチャート : 判断 174"/>
        <xdr:cNvSpPr/>
      </xdr:nvSpPr>
      <xdr:spPr>
        <a:xfrm>
          <a:off x="3746500" y="131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2035</xdr:rowOff>
    </xdr:from>
    <xdr:ext cx="599010" cy="259045"/>
    <xdr:sp macro="" textlink="">
      <xdr:nvSpPr>
        <xdr:cNvPr id="176" name="テキスト ボックス 175"/>
        <xdr:cNvSpPr txBox="1"/>
      </xdr:nvSpPr>
      <xdr:spPr>
        <a:xfrm>
          <a:off x="3497794" y="132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137784</xdr:rowOff>
    </xdr:from>
    <xdr:to>
      <xdr:col>4</xdr:col>
      <xdr:colOff>155575</xdr:colOff>
      <xdr:row>76</xdr:row>
      <xdr:rowOff>168134</xdr:rowOff>
    </xdr:to>
    <xdr:cxnSp macro="">
      <xdr:nvCxnSpPr>
        <xdr:cNvPr id="177" name="直線コネクタ 176"/>
        <xdr:cNvCxnSpPr/>
      </xdr:nvCxnSpPr>
      <xdr:spPr>
        <a:xfrm flipV="1">
          <a:off x="2019300" y="13167984"/>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113097</xdr:rowOff>
    </xdr:from>
    <xdr:to>
      <xdr:col>4</xdr:col>
      <xdr:colOff>206375</xdr:colOff>
      <xdr:row>77</xdr:row>
      <xdr:rowOff>43247</xdr:rowOff>
    </xdr:to>
    <xdr:sp macro="" textlink="">
      <xdr:nvSpPr>
        <xdr:cNvPr id="178" name="フローチャート : 判断 177"/>
        <xdr:cNvSpPr/>
      </xdr:nvSpPr>
      <xdr:spPr>
        <a:xfrm>
          <a:off x="2857500" y="1314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34374</xdr:rowOff>
    </xdr:from>
    <xdr:ext cx="599010" cy="259045"/>
    <xdr:sp macro="" textlink="">
      <xdr:nvSpPr>
        <xdr:cNvPr id="179" name="テキスト ボックス 178"/>
        <xdr:cNvSpPr txBox="1"/>
      </xdr:nvSpPr>
      <xdr:spPr>
        <a:xfrm>
          <a:off x="2608794" y="1323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161897</xdr:rowOff>
    </xdr:from>
    <xdr:to>
      <xdr:col>2</xdr:col>
      <xdr:colOff>638175</xdr:colOff>
      <xdr:row>76</xdr:row>
      <xdr:rowOff>168134</xdr:rowOff>
    </xdr:to>
    <xdr:cxnSp macro="">
      <xdr:nvCxnSpPr>
        <xdr:cNvPr id="180" name="直線コネクタ 179"/>
        <xdr:cNvCxnSpPr/>
      </xdr:nvCxnSpPr>
      <xdr:spPr>
        <a:xfrm>
          <a:off x="1130300" y="13192097"/>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150707</xdr:rowOff>
    </xdr:from>
    <xdr:to>
      <xdr:col>3</xdr:col>
      <xdr:colOff>3175</xdr:colOff>
      <xdr:row>77</xdr:row>
      <xdr:rowOff>80857</xdr:rowOff>
    </xdr:to>
    <xdr:sp macro="" textlink="">
      <xdr:nvSpPr>
        <xdr:cNvPr id="181" name="フローチャート : 判断 180"/>
        <xdr:cNvSpPr/>
      </xdr:nvSpPr>
      <xdr:spPr>
        <a:xfrm>
          <a:off x="1968500" y="1318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71984</xdr:rowOff>
    </xdr:from>
    <xdr:ext cx="599010" cy="259045"/>
    <xdr:sp macro="" textlink="">
      <xdr:nvSpPr>
        <xdr:cNvPr id="182" name="テキスト ボックス 181"/>
        <xdr:cNvSpPr txBox="1"/>
      </xdr:nvSpPr>
      <xdr:spPr>
        <a:xfrm>
          <a:off x="1719794" y="1327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70923</xdr:rowOff>
    </xdr:from>
    <xdr:to>
      <xdr:col>1</xdr:col>
      <xdr:colOff>485775</xdr:colOff>
      <xdr:row>77</xdr:row>
      <xdr:rowOff>1073</xdr:rowOff>
    </xdr:to>
    <xdr:sp macro="" textlink="">
      <xdr:nvSpPr>
        <xdr:cNvPr id="183" name="フローチャート : 判断 182"/>
        <xdr:cNvSpPr/>
      </xdr:nvSpPr>
      <xdr:spPr>
        <a:xfrm>
          <a:off x="1079500" y="131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17600</xdr:rowOff>
    </xdr:from>
    <xdr:ext cx="599010" cy="259045"/>
    <xdr:sp macro="" textlink="">
      <xdr:nvSpPr>
        <xdr:cNvPr id="184" name="テキスト ボックス 183"/>
        <xdr:cNvSpPr txBox="1"/>
      </xdr:nvSpPr>
      <xdr:spPr>
        <a:xfrm>
          <a:off x="830794" y="128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44355</xdr:rowOff>
    </xdr:from>
    <xdr:to>
      <xdr:col>6</xdr:col>
      <xdr:colOff>561975</xdr:colOff>
      <xdr:row>76</xdr:row>
      <xdr:rowOff>145955</xdr:rowOff>
    </xdr:to>
    <xdr:sp macro="" textlink="">
      <xdr:nvSpPr>
        <xdr:cNvPr id="190" name="円/楕円 189"/>
        <xdr:cNvSpPr/>
      </xdr:nvSpPr>
      <xdr:spPr>
        <a:xfrm>
          <a:off x="4584700" y="130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67232</xdr:rowOff>
    </xdr:from>
    <xdr:ext cx="599010" cy="259045"/>
    <xdr:sp macro="" textlink="">
      <xdr:nvSpPr>
        <xdr:cNvPr id="191" name="民生費該当値テキスト"/>
        <xdr:cNvSpPr txBox="1"/>
      </xdr:nvSpPr>
      <xdr:spPr>
        <a:xfrm>
          <a:off x="4686300" y="1292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71003</xdr:rowOff>
    </xdr:from>
    <xdr:to>
      <xdr:col>5</xdr:col>
      <xdr:colOff>409575</xdr:colOff>
      <xdr:row>77</xdr:row>
      <xdr:rowOff>1153</xdr:rowOff>
    </xdr:to>
    <xdr:sp macro="" textlink="">
      <xdr:nvSpPr>
        <xdr:cNvPr id="192" name="円/楕円 191"/>
        <xdr:cNvSpPr/>
      </xdr:nvSpPr>
      <xdr:spPr>
        <a:xfrm>
          <a:off x="3746500" y="131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17680</xdr:rowOff>
    </xdr:from>
    <xdr:ext cx="599010" cy="259045"/>
    <xdr:sp macro="" textlink="">
      <xdr:nvSpPr>
        <xdr:cNvPr id="193" name="テキスト ボックス 192"/>
        <xdr:cNvSpPr txBox="1"/>
      </xdr:nvSpPr>
      <xdr:spPr>
        <a:xfrm>
          <a:off x="3497794" y="1287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86984</xdr:rowOff>
    </xdr:from>
    <xdr:to>
      <xdr:col>4</xdr:col>
      <xdr:colOff>206375</xdr:colOff>
      <xdr:row>77</xdr:row>
      <xdr:rowOff>17134</xdr:rowOff>
    </xdr:to>
    <xdr:sp macro="" textlink="">
      <xdr:nvSpPr>
        <xdr:cNvPr id="194" name="円/楕円 193"/>
        <xdr:cNvSpPr/>
      </xdr:nvSpPr>
      <xdr:spPr>
        <a:xfrm>
          <a:off x="2857500" y="131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33662</xdr:rowOff>
    </xdr:from>
    <xdr:ext cx="599010" cy="259045"/>
    <xdr:sp macro="" textlink="">
      <xdr:nvSpPr>
        <xdr:cNvPr id="195" name="テキスト ボックス 194"/>
        <xdr:cNvSpPr txBox="1"/>
      </xdr:nvSpPr>
      <xdr:spPr>
        <a:xfrm>
          <a:off x="2608794" y="1289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117334</xdr:rowOff>
    </xdr:from>
    <xdr:to>
      <xdr:col>3</xdr:col>
      <xdr:colOff>3175</xdr:colOff>
      <xdr:row>77</xdr:row>
      <xdr:rowOff>47484</xdr:rowOff>
    </xdr:to>
    <xdr:sp macro="" textlink="">
      <xdr:nvSpPr>
        <xdr:cNvPr id="196" name="円/楕円 195"/>
        <xdr:cNvSpPr/>
      </xdr:nvSpPr>
      <xdr:spPr>
        <a:xfrm>
          <a:off x="1968500" y="131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64010</xdr:rowOff>
    </xdr:from>
    <xdr:ext cx="599010" cy="259045"/>
    <xdr:sp macro="" textlink="">
      <xdr:nvSpPr>
        <xdr:cNvPr id="197" name="テキスト ボックス 196"/>
        <xdr:cNvSpPr txBox="1"/>
      </xdr:nvSpPr>
      <xdr:spPr>
        <a:xfrm>
          <a:off x="1719794" y="129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137,562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111097</xdr:rowOff>
    </xdr:from>
    <xdr:to>
      <xdr:col>1</xdr:col>
      <xdr:colOff>485775</xdr:colOff>
      <xdr:row>77</xdr:row>
      <xdr:rowOff>41247</xdr:rowOff>
    </xdr:to>
    <xdr:sp macro="" textlink="">
      <xdr:nvSpPr>
        <xdr:cNvPr id="198" name="円/楕円 197"/>
        <xdr:cNvSpPr/>
      </xdr:nvSpPr>
      <xdr:spPr>
        <a:xfrm>
          <a:off x="1079500" y="131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32374</xdr:rowOff>
    </xdr:from>
    <xdr:ext cx="599010" cy="259045"/>
    <xdr:sp macro="" textlink="">
      <xdr:nvSpPr>
        <xdr:cNvPr id="199" name="テキスト ボックス 198"/>
        <xdr:cNvSpPr txBox="1"/>
      </xdr:nvSpPr>
      <xdr:spPr>
        <a:xfrm>
          <a:off x="830794" y="1323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33096</xdr:rowOff>
    </xdr:from>
    <xdr:to>
      <xdr:col>6</xdr:col>
      <xdr:colOff>511175</xdr:colOff>
      <xdr:row>96</xdr:row>
      <xdr:rowOff>101305</xdr:rowOff>
    </xdr:to>
    <xdr:cxnSp macro="">
      <xdr:nvCxnSpPr>
        <xdr:cNvPr id="230" name="直線コネクタ 229"/>
        <xdr:cNvCxnSpPr/>
      </xdr:nvCxnSpPr>
      <xdr:spPr>
        <a:xfrm>
          <a:off x="3797300" y="16492296"/>
          <a:ext cx="838200" cy="6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132820</xdr:rowOff>
    </xdr:from>
    <xdr:to>
      <xdr:col>5</xdr:col>
      <xdr:colOff>358775</xdr:colOff>
      <xdr:row>96</xdr:row>
      <xdr:rowOff>33096</xdr:rowOff>
    </xdr:to>
    <xdr:cxnSp macro="">
      <xdr:nvCxnSpPr>
        <xdr:cNvPr id="233" name="直線コネクタ 232"/>
        <xdr:cNvCxnSpPr/>
      </xdr:nvCxnSpPr>
      <xdr:spPr>
        <a:xfrm>
          <a:off x="2908300" y="16420570"/>
          <a:ext cx="889000" cy="7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83327</xdr:rowOff>
    </xdr:from>
    <xdr:to>
      <xdr:col>5</xdr:col>
      <xdr:colOff>409575</xdr:colOff>
      <xdr:row>97</xdr:row>
      <xdr:rowOff>13477</xdr:rowOff>
    </xdr:to>
    <xdr:sp macro="" textlink="">
      <xdr:nvSpPr>
        <xdr:cNvPr id="234" name="フローチャート : 判断 233"/>
        <xdr:cNvSpPr/>
      </xdr:nvSpPr>
      <xdr:spPr>
        <a:xfrm>
          <a:off x="3746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4604</xdr:rowOff>
    </xdr:from>
    <xdr:ext cx="534377" cy="259045"/>
    <xdr:sp macro="" textlink="">
      <xdr:nvSpPr>
        <xdr:cNvPr id="235" name="テキスト ボックス 234"/>
        <xdr:cNvSpPr txBox="1"/>
      </xdr:nvSpPr>
      <xdr:spPr>
        <a:xfrm>
          <a:off x="3530111" y="16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132820</xdr:rowOff>
    </xdr:from>
    <xdr:to>
      <xdr:col>4</xdr:col>
      <xdr:colOff>155575</xdr:colOff>
      <xdr:row>97</xdr:row>
      <xdr:rowOff>5893</xdr:rowOff>
    </xdr:to>
    <xdr:cxnSp macro="">
      <xdr:nvCxnSpPr>
        <xdr:cNvPr id="236" name="直線コネクタ 235"/>
        <xdr:cNvCxnSpPr/>
      </xdr:nvCxnSpPr>
      <xdr:spPr>
        <a:xfrm flipV="1">
          <a:off x="2019300" y="16420570"/>
          <a:ext cx="889000" cy="2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119315</xdr:rowOff>
    </xdr:from>
    <xdr:to>
      <xdr:col>4</xdr:col>
      <xdr:colOff>206375</xdr:colOff>
      <xdr:row>97</xdr:row>
      <xdr:rowOff>49465</xdr:rowOff>
    </xdr:to>
    <xdr:sp macro="" textlink="">
      <xdr:nvSpPr>
        <xdr:cNvPr id="237" name="フローチャート : 判断 236"/>
        <xdr:cNvSpPr/>
      </xdr:nvSpPr>
      <xdr:spPr>
        <a:xfrm>
          <a:off x="2857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40592</xdr:rowOff>
    </xdr:from>
    <xdr:ext cx="534377" cy="259045"/>
    <xdr:sp macro="" textlink="">
      <xdr:nvSpPr>
        <xdr:cNvPr id="238" name="テキスト ボックス 237"/>
        <xdr:cNvSpPr txBox="1"/>
      </xdr:nvSpPr>
      <xdr:spPr>
        <a:xfrm>
          <a:off x="2641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5893</xdr:rowOff>
    </xdr:from>
    <xdr:to>
      <xdr:col>2</xdr:col>
      <xdr:colOff>638175</xdr:colOff>
      <xdr:row>97</xdr:row>
      <xdr:rowOff>11804</xdr:rowOff>
    </xdr:to>
    <xdr:cxnSp macro="">
      <xdr:nvCxnSpPr>
        <xdr:cNvPr id="239" name="直線コネクタ 238"/>
        <xdr:cNvCxnSpPr/>
      </xdr:nvCxnSpPr>
      <xdr:spPr>
        <a:xfrm flipV="1">
          <a:off x="1130300" y="16636543"/>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152798</xdr:rowOff>
    </xdr:from>
    <xdr:to>
      <xdr:col>3</xdr:col>
      <xdr:colOff>3175</xdr:colOff>
      <xdr:row>97</xdr:row>
      <xdr:rowOff>82948</xdr:rowOff>
    </xdr:to>
    <xdr:sp macro="" textlink="">
      <xdr:nvSpPr>
        <xdr:cNvPr id="240" name="フローチャート : 判断 239"/>
        <xdr:cNvSpPr/>
      </xdr:nvSpPr>
      <xdr:spPr>
        <a:xfrm>
          <a:off x="1968500" y="166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74075</xdr:rowOff>
    </xdr:from>
    <xdr:ext cx="534377" cy="259045"/>
    <xdr:sp macro="" textlink="">
      <xdr:nvSpPr>
        <xdr:cNvPr id="241" name="テキスト ボックス 240"/>
        <xdr:cNvSpPr txBox="1"/>
      </xdr:nvSpPr>
      <xdr:spPr>
        <a:xfrm>
          <a:off x="1752111" y="167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83218</xdr:rowOff>
    </xdr:from>
    <xdr:to>
      <xdr:col>1</xdr:col>
      <xdr:colOff>485775</xdr:colOff>
      <xdr:row>97</xdr:row>
      <xdr:rowOff>13368</xdr:rowOff>
    </xdr:to>
    <xdr:sp macro="" textlink="">
      <xdr:nvSpPr>
        <xdr:cNvPr id="242" name="フローチャート : 判断 241"/>
        <xdr:cNvSpPr/>
      </xdr:nvSpPr>
      <xdr:spPr>
        <a:xfrm>
          <a:off x="1079500" y="1654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29895</xdr:rowOff>
    </xdr:from>
    <xdr:ext cx="534377" cy="259045"/>
    <xdr:sp macro="" textlink="">
      <xdr:nvSpPr>
        <xdr:cNvPr id="243" name="テキスト ボックス 242"/>
        <xdr:cNvSpPr txBox="1"/>
      </xdr:nvSpPr>
      <xdr:spPr>
        <a:xfrm>
          <a:off x="863111" y="163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50505</xdr:rowOff>
    </xdr:from>
    <xdr:to>
      <xdr:col>6</xdr:col>
      <xdr:colOff>561975</xdr:colOff>
      <xdr:row>96</xdr:row>
      <xdr:rowOff>152105</xdr:rowOff>
    </xdr:to>
    <xdr:sp macro="" textlink="">
      <xdr:nvSpPr>
        <xdr:cNvPr id="249" name="円/楕円 248"/>
        <xdr:cNvSpPr/>
      </xdr:nvSpPr>
      <xdr:spPr>
        <a:xfrm>
          <a:off x="4584700" y="165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28932</xdr:rowOff>
    </xdr:from>
    <xdr:ext cx="534377" cy="259045"/>
    <xdr:sp macro="" textlink="">
      <xdr:nvSpPr>
        <xdr:cNvPr id="250" name="衛生費該当値テキスト"/>
        <xdr:cNvSpPr txBox="1"/>
      </xdr:nvSpPr>
      <xdr:spPr>
        <a:xfrm>
          <a:off x="4686300" y="164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47,027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153746</xdr:rowOff>
    </xdr:from>
    <xdr:to>
      <xdr:col>5</xdr:col>
      <xdr:colOff>409575</xdr:colOff>
      <xdr:row>96</xdr:row>
      <xdr:rowOff>83896</xdr:rowOff>
    </xdr:to>
    <xdr:sp macro="" textlink="">
      <xdr:nvSpPr>
        <xdr:cNvPr id="251" name="円/楕円 250"/>
        <xdr:cNvSpPr/>
      </xdr:nvSpPr>
      <xdr:spPr>
        <a:xfrm>
          <a:off x="3746500" y="164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100423</xdr:rowOff>
    </xdr:from>
    <xdr:ext cx="534377" cy="259045"/>
    <xdr:sp macro="" textlink="">
      <xdr:nvSpPr>
        <xdr:cNvPr id="252" name="テキスト ボックス 251"/>
        <xdr:cNvSpPr txBox="1"/>
      </xdr:nvSpPr>
      <xdr:spPr>
        <a:xfrm>
          <a:off x="3530111" y="162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82020</xdr:rowOff>
    </xdr:from>
    <xdr:to>
      <xdr:col>4</xdr:col>
      <xdr:colOff>206375</xdr:colOff>
      <xdr:row>96</xdr:row>
      <xdr:rowOff>12170</xdr:rowOff>
    </xdr:to>
    <xdr:sp macro="" textlink="">
      <xdr:nvSpPr>
        <xdr:cNvPr id="253" name="円/楕円 252"/>
        <xdr:cNvSpPr/>
      </xdr:nvSpPr>
      <xdr:spPr>
        <a:xfrm>
          <a:off x="2857500" y="163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28697</xdr:rowOff>
    </xdr:from>
    <xdr:ext cx="534377" cy="259045"/>
    <xdr:sp macro="" textlink="">
      <xdr:nvSpPr>
        <xdr:cNvPr id="254" name="テキスト ボックス 253"/>
        <xdr:cNvSpPr txBox="1"/>
      </xdr:nvSpPr>
      <xdr:spPr>
        <a:xfrm>
          <a:off x="2641111" y="161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126543</xdr:rowOff>
    </xdr:from>
    <xdr:to>
      <xdr:col>3</xdr:col>
      <xdr:colOff>3175</xdr:colOff>
      <xdr:row>97</xdr:row>
      <xdr:rowOff>56693</xdr:rowOff>
    </xdr:to>
    <xdr:sp macro="" textlink="">
      <xdr:nvSpPr>
        <xdr:cNvPr id="255" name="円/楕円 254"/>
        <xdr:cNvSpPr/>
      </xdr:nvSpPr>
      <xdr:spPr>
        <a:xfrm>
          <a:off x="1968500" y="165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73220</xdr:rowOff>
    </xdr:from>
    <xdr:ext cx="534377" cy="259045"/>
    <xdr:sp macro="" textlink="">
      <xdr:nvSpPr>
        <xdr:cNvPr id="256" name="テキスト ボックス 255"/>
        <xdr:cNvSpPr txBox="1"/>
      </xdr:nvSpPr>
      <xdr:spPr>
        <a:xfrm>
          <a:off x="1752111" y="163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132454</xdr:rowOff>
    </xdr:from>
    <xdr:to>
      <xdr:col>1</xdr:col>
      <xdr:colOff>485775</xdr:colOff>
      <xdr:row>97</xdr:row>
      <xdr:rowOff>62604</xdr:rowOff>
    </xdr:to>
    <xdr:sp macro="" textlink="">
      <xdr:nvSpPr>
        <xdr:cNvPr id="257" name="円/楕円 256"/>
        <xdr:cNvSpPr/>
      </xdr:nvSpPr>
      <xdr:spPr>
        <a:xfrm>
          <a:off x="1079500" y="165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53731</xdr:rowOff>
    </xdr:from>
    <xdr:ext cx="534377" cy="259045"/>
    <xdr:sp macro="" textlink="">
      <xdr:nvSpPr>
        <xdr:cNvPr id="258" name="テキスト ボックス 257"/>
        <xdr:cNvSpPr txBox="1"/>
      </xdr:nvSpPr>
      <xdr:spPr>
        <a:xfrm>
          <a:off x="863111" y="166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151262</xdr:rowOff>
    </xdr:from>
    <xdr:to>
      <xdr:col>14</xdr:col>
      <xdr:colOff>79375</xdr:colOff>
      <xdr:row>38</xdr:row>
      <xdr:rowOff>81412</xdr:rowOff>
    </xdr:to>
    <xdr:sp macro="" textlink="">
      <xdr:nvSpPr>
        <xdr:cNvPr id="289" name="フローチャート : 判断 288"/>
        <xdr:cNvSpPr/>
      </xdr:nvSpPr>
      <xdr:spPr>
        <a:xfrm>
          <a:off x="9588500" y="64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97939</xdr:rowOff>
    </xdr:from>
    <xdr:ext cx="469744" cy="259045"/>
    <xdr:sp macro="" textlink="">
      <xdr:nvSpPr>
        <xdr:cNvPr id="290" name="テキスト ボックス 289"/>
        <xdr:cNvSpPr txBox="1"/>
      </xdr:nvSpPr>
      <xdr:spPr>
        <a:xfrm>
          <a:off x="9404427" y="62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26355</xdr:rowOff>
    </xdr:from>
    <xdr:to>
      <xdr:col>12</xdr:col>
      <xdr:colOff>561975</xdr:colOff>
      <xdr:row>38</xdr:row>
      <xdr:rowOff>127955</xdr:rowOff>
    </xdr:to>
    <xdr:sp macro="" textlink="">
      <xdr:nvSpPr>
        <xdr:cNvPr id="292" name="フローチャート : 判断 291"/>
        <xdr:cNvSpPr/>
      </xdr:nvSpPr>
      <xdr:spPr>
        <a:xfrm>
          <a:off x="8699500" y="65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144482</xdr:rowOff>
    </xdr:from>
    <xdr:ext cx="469744" cy="259045"/>
    <xdr:sp macro="" textlink="">
      <xdr:nvSpPr>
        <xdr:cNvPr id="293" name="テキスト ボックス 292"/>
        <xdr:cNvSpPr txBox="1"/>
      </xdr:nvSpPr>
      <xdr:spPr>
        <a:xfrm>
          <a:off x="8515427" y="63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18034</xdr:rowOff>
    </xdr:from>
    <xdr:to>
      <xdr:col>11</xdr:col>
      <xdr:colOff>358775</xdr:colOff>
      <xdr:row>38</xdr:row>
      <xdr:rowOff>119634</xdr:rowOff>
    </xdr:to>
    <xdr:sp macro="" textlink="">
      <xdr:nvSpPr>
        <xdr:cNvPr id="295" name="フローチャート : 判断 294"/>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136161</xdr:rowOff>
    </xdr:from>
    <xdr:ext cx="469744" cy="259045"/>
    <xdr:sp macro="" textlink="">
      <xdr:nvSpPr>
        <xdr:cNvPr id="296" name="テキスト ボックス 295"/>
        <xdr:cNvSpPr txBox="1"/>
      </xdr:nvSpPr>
      <xdr:spPr>
        <a:xfrm>
          <a:off x="7626427" y="630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117292</xdr:rowOff>
    </xdr:from>
    <xdr:to>
      <xdr:col>10</xdr:col>
      <xdr:colOff>155575</xdr:colOff>
      <xdr:row>38</xdr:row>
      <xdr:rowOff>47442</xdr:rowOff>
    </xdr:to>
    <xdr:sp macro="" textlink="">
      <xdr:nvSpPr>
        <xdr:cNvPr id="297" name="フローチャート : 判断 296"/>
        <xdr:cNvSpPr/>
      </xdr:nvSpPr>
      <xdr:spPr>
        <a:xfrm>
          <a:off x="6921500" y="646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63969</xdr:rowOff>
    </xdr:from>
    <xdr:ext cx="469744" cy="259045"/>
    <xdr:sp macro="" textlink="">
      <xdr:nvSpPr>
        <xdr:cNvPr id="298" name="テキスト ボックス 297"/>
        <xdr:cNvSpPr txBox="1"/>
      </xdr:nvSpPr>
      <xdr:spPr>
        <a:xfrm>
          <a:off x="6737427" y="623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71445</xdr:rowOff>
    </xdr:from>
    <xdr:to>
      <xdr:col>15</xdr:col>
      <xdr:colOff>180975</xdr:colOff>
      <xdr:row>59</xdr:row>
      <xdr:rowOff>74029</xdr:rowOff>
    </xdr:to>
    <xdr:cxnSp macro="">
      <xdr:nvCxnSpPr>
        <xdr:cNvPr id="344" name="直線コネクタ 343"/>
        <xdr:cNvCxnSpPr/>
      </xdr:nvCxnSpPr>
      <xdr:spPr>
        <a:xfrm flipV="1">
          <a:off x="9639300" y="10186995"/>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62129</xdr:rowOff>
    </xdr:from>
    <xdr:to>
      <xdr:col>14</xdr:col>
      <xdr:colOff>28575</xdr:colOff>
      <xdr:row>59</xdr:row>
      <xdr:rowOff>74029</xdr:rowOff>
    </xdr:to>
    <xdr:cxnSp macro="">
      <xdr:nvCxnSpPr>
        <xdr:cNvPr id="347" name="直線コネクタ 346"/>
        <xdr:cNvCxnSpPr/>
      </xdr:nvCxnSpPr>
      <xdr:spPr>
        <a:xfrm>
          <a:off x="8750300" y="10177679"/>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167014</xdr:rowOff>
    </xdr:from>
    <xdr:to>
      <xdr:col>14</xdr:col>
      <xdr:colOff>79375</xdr:colOff>
      <xdr:row>59</xdr:row>
      <xdr:rowOff>97164</xdr:rowOff>
    </xdr:to>
    <xdr:sp macro="" textlink="">
      <xdr:nvSpPr>
        <xdr:cNvPr id="348" name="フローチャート : 判断 347"/>
        <xdr:cNvSpPr/>
      </xdr:nvSpPr>
      <xdr:spPr>
        <a:xfrm>
          <a:off x="9588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113691</xdr:rowOff>
    </xdr:from>
    <xdr:ext cx="534377" cy="259045"/>
    <xdr:sp macro="" textlink="">
      <xdr:nvSpPr>
        <xdr:cNvPr id="349" name="テキスト ボックス 348"/>
        <xdr:cNvSpPr txBox="1"/>
      </xdr:nvSpPr>
      <xdr:spPr>
        <a:xfrm>
          <a:off x="9372111" y="98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62129</xdr:rowOff>
    </xdr:from>
    <xdr:to>
      <xdr:col>12</xdr:col>
      <xdr:colOff>511175</xdr:colOff>
      <xdr:row>59</xdr:row>
      <xdr:rowOff>71935</xdr:rowOff>
    </xdr:to>
    <xdr:cxnSp macro="">
      <xdr:nvCxnSpPr>
        <xdr:cNvPr id="350" name="直線コネクタ 349"/>
        <xdr:cNvCxnSpPr/>
      </xdr:nvCxnSpPr>
      <xdr:spPr>
        <a:xfrm flipV="1">
          <a:off x="7861300" y="10177679"/>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13340</xdr:rowOff>
    </xdr:from>
    <xdr:to>
      <xdr:col>12</xdr:col>
      <xdr:colOff>561975</xdr:colOff>
      <xdr:row>59</xdr:row>
      <xdr:rowOff>114940</xdr:rowOff>
    </xdr:to>
    <xdr:sp macro="" textlink="">
      <xdr:nvSpPr>
        <xdr:cNvPr id="351" name="フローチャート : 判断 350"/>
        <xdr:cNvSpPr/>
      </xdr:nvSpPr>
      <xdr:spPr>
        <a:xfrm>
          <a:off x="8699500" y="101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106067</xdr:rowOff>
    </xdr:from>
    <xdr:ext cx="534377" cy="259045"/>
    <xdr:sp macro="" textlink="">
      <xdr:nvSpPr>
        <xdr:cNvPr id="352" name="テキスト ボックス 351"/>
        <xdr:cNvSpPr txBox="1"/>
      </xdr:nvSpPr>
      <xdr:spPr>
        <a:xfrm>
          <a:off x="8483111" y="102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161219</xdr:rowOff>
    </xdr:from>
    <xdr:to>
      <xdr:col>11</xdr:col>
      <xdr:colOff>307975</xdr:colOff>
      <xdr:row>59</xdr:row>
      <xdr:rowOff>71935</xdr:rowOff>
    </xdr:to>
    <xdr:cxnSp macro="">
      <xdr:nvCxnSpPr>
        <xdr:cNvPr id="353" name="直線コネクタ 352"/>
        <xdr:cNvCxnSpPr/>
      </xdr:nvCxnSpPr>
      <xdr:spPr>
        <a:xfrm>
          <a:off x="6972300" y="10105319"/>
          <a:ext cx="8890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20777</xdr:rowOff>
    </xdr:from>
    <xdr:to>
      <xdr:col>11</xdr:col>
      <xdr:colOff>358775</xdr:colOff>
      <xdr:row>59</xdr:row>
      <xdr:rowOff>122377</xdr:rowOff>
    </xdr:to>
    <xdr:sp macro="" textlink="">
      <xdr:nvSpPr>
        <xdr:cNvPr id="354" name="フローチャート : 判断 353"/>
        <xdr:cNvSpPr/>
      </xdr:nvSpPr>
      <xdr:spPr>
        <a:xfrm>
          <a:off x="7810500" y="1013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138904</xdr:rowOff>
    </xdr:from>
    <xdr:ext cx="534377" cy="259045"/>
    <xdr:sp macro="" textlink="">
      <xdr:nvSpPr>
        <xdr:cNvPr id="355" name="テキスト ボックス 354"/>
        <xdr:cNvSpPr txBox="1"/>
      </xdr:nvSpPr>
      <xdr:spPr>
        <a:xfrm>
          <a:off x="7594111" y="99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18946</xdr:rowOff>
    </xdr:from>
    <xdr:to>
      <xdr:col>10</xdr:col>
      <xdr:colOff>155575</xdr:colOff>
      <xdr:row>59</xdr:row>
      <xdr:rowOff>120546</xdr:rowOff>
    </xdr:to>
    <xdr:sp macro="" textlink="">
      <xdr:nvSpPr>
        <xdr:cNvPr id="356" name="フローチャート : 判断 355"/>
        <xdr:cNvSpPr/>
      </xdr:nvSpPr>
      <xdr:spPr>
        <a:xfrm>
          <a:off x="6921500" y="1013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111673</xdr:rowOff>
    </xdr:from>
    <xdr:ext cx="534377" cy="259045"/>
    <xdr:sp macro="" textlink="">
      <xdr:nvSpPr>
        <xdr:cNvPr id="357" name="テキスト ボックス 356"/>
        <xdr:cNvSpPr txBox="1"/>
      </xdr:nvSpPr>
      <xdr:spPr>
        <a:xfrm>
          <a:off x="6705111" y="1022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20645</xdr:rowOff>
    </xdr:from>
    <xdr:to>
      <xdr:col>15</xdr:col>
      <xdr:colOff>231775</xdr:colOff>
      <xdr:row>59</xdr:row>
      <xdr:rowOff>122245</xdr:rowOff>
    </xdr:to>
    <xdr:sp macro="" textlink="">
      <xdr:nvSpPr>
        <xdr:cNvPr id="363" name="円/楕円 362"/>
        <xdr:cNvSpPr/>
      </xdr:nvSpPr>
      <xdr:spPr>
        <a:xfrm>
          <a:off x="10426700" y="101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23229</xdr:rowOff>
    </xdr:from>
    <xdr:to>
      <xdr:col>14</xdr:col>
      <xdr:colOff>79375</xdr:colOff>
      <xdr:row>59</xdr:row>
      <xdr:rowOff>124829</xdr:rowOff>
    </xdr:to>
    <xdr:sp macro="" textlink="">
      <xdr:nvSpPr>
        <xdr:cNvPr id="365" name="円/楕円 364"/>
        <xdr:cNvSpPr/>
      </xdr:nvSpPr>
      <xdr:spPr>
        <a:xfrm>
          <a:off x="9588500" y="101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115956</xdr:rowOff>
    </xdr:from>
    <xdr:ext cx="534377" cy="259045"/>
    <xdr:sp macro="" textlink="">
      <xdr:nvSpPr>
        <xdr:cNvPr id="366" name="テキスト ボックス 365"/>
        <xdr:cNvSpPr txBox="1"/>
      </xdr:nvSpPr>
      <xdr:spPr>
        <a:xfrm>
          <a:off x="9372111" y="102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11329</xdr:rowOff>
    </xdr:from>
    <xdr:to>
      <xdr:col>12</xdr:col>
      <xdr:colOff>561975</xdr:colOff>
      <xdr:row>59</xdr:row>
      <xdr:rowOff>112929</xdr:rowOff>
    </xdr:to>
    <xdr:sp macro="" textlink="">
      <xdr:nvSpPr>
        <xdr:cNvPr id="367" name="円/楕円 366"/>
        <xdr:cNvSpPr/>
      </xdr:nvSpPr>
      <xdr:spPr>
        <a:xfrm>
          <a:off x="8699500" y="10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129456</xdr:rowOff>
    </xdr:from>
    <xdr:ext cx="534377" cy="259045"/>
    <xdr:sp macro="" textlink="">
      <xdr:nvSpPr>
        <xdr:cNvPr id="368" name="テキスト ボックス 367"/>
        <xdr:cNvSpPr txBox="1"/>
      </xdr:nvSpPr>
      <xdr:spPr>
        <a:xfrm>
          <a:off x="8483111" y="99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21135</xdr:rowOff>
    </xdr:from>
    <xdr:to>
      <xdr:col>11</xdr:col>
      <xdr:colOff>358775</xdr:colOff>
      <xdr:row>59</xdr:row>
      <xdr:rowOff>122735</xdr:rowOff>
    </xdr:to>
    <xdr:sp macro="" textlink="">
      <xdr:nvSpPr>
        <xdr:cNvPr id="369" name="円/楕円 368"/>
        <xdr:cNvSpPr/>
      </xdr:nvSpPr>
      <xdr:spPr>
        <a:xfrm>
          <a:off x="7810500" y="101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113862</xdr:rowOff>
    </xdr:from>
    <xdr:ext cx="534377" cy="259045"/>
    <xdr:sp macro="" textlink="">
      <xdr:nvSpPr>
        <xdr:cNvPr id="370" name="テキスト ボックス 369"/>
        <xdr:cNvSpPr txBox="1"/>
      </xdr:nvSpPr>
      <xdr:spPr>
        <a:xfrm>
          <a:off x="7594111" y="10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110419</xdr:rowOff>
    </xdr:from>
    <xdr:to>
      <xdr:col>10</xdr:col>
      <xdr:colOff>155575</xdr:colOff>
      <xdr:row>59</xdr:row>
      <xdr:rowOff>40569</xdr:rowOff>
    </xdr:to>
    <xdr:sp macro="" textlink="">
      <xdr:nvSpPr>
        <xdr:cNvPr id="371" name="円/楕円 370"/>
        <xdr:cNvSpPr/>
      </xdr:nvSpPr>
      <xdr:spPr>
        <a:xfrm>
          <a:off x="6921500" y="100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57096</xdr:rowOff>
    </xdr:from>
    <xdr:ext cx="599010" cy="259045"/>
    <xdr:sp macro="" textlink="">
      <xdr:nvSpPr>
        <xdr:cNvPr id="372" name="テキスト ボックス 371"/>
        <xdr:cNvSpPr txBox="1"/>
      </xdr:nvSpPr>
      <xdr:spPr>
        <a:xfrm>
          <a:off x="6672794" y="982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164993</xdr:rowOff>
    </xdr:from>
    <xdr:to>
      <xdr:col>15</xdr:col>
      <xdr:colOff>180975</xdr:colOff>
      <xdr:row>78</xdr:row>
      <xdr:rowOff>55739</xdr:rowOff>
    </xdr:to>
    <xdr:cxnSp macro="">
      <xdr:nvCxnSpPr>
        <xdr:cNvPr id="399" name="直線コネクタ 398"/>
        <xdr:cNvCxnSpPr/>
      </xdr:nvCxnSpPr>
      <xdr:spPr>
        <a:xfrm flipV="1">
          <a:off x="9639300" y="13366643"/>
          <a:ext cx="838200" cy="6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55739</xdr:rowOff>
    </xdr:from>
    <xdr:to>
      <xdr:col>14</xdr:col>
      <xdr:colOff>28575</xdr:colOff>
      <xdr:row>78</xdr:row>
      <xdr:rowOff>83062</xdr:rowOff>
    </xdr:to>
    <xdr:cxnSp macro="">
      <xdr:nvCxnSpPr>
        <xdr:cNvPr id="402" name="直線コネクタ 401"/>
        <xdr:cNvCxnSpPr/>
      </xdr:nvCxnSpPr>
      <xdr:spPr>
        <a:xfrm flipV="1">
          <a:off x="8750300" y="13428839"/>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403" name="フローチャート : 判断 402"/>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4" name="テキスト ボックス 403"/>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83062</xdr:rowOff>
    </xdr:from>
    <xdr:to>
      <xdr:col>12</xdr:col>
      <xdr:colOff>511175</xdr:colOff>
      <xdr:row>78</xdr:row>
      <xdr:rowOff>87844</xdr:rowOff>
    </xdr:to>
    <xdr:cxnSp macro="">
      <xdr:nvCxnSpPr>
        <xdr:cNvPr id="405" name="直線コネクタ 404"/>
        <xdr:cNvCxnSpPr/>
      </xdr:nvCxnSpPr>
      <xdr:spPr>
        <a:xfrm flipV="1">
          <a:off x="7861300" y="13456162"/>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6" name="フローチャート : 判断 405"/>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7" name="テキスト ボックス 406"/>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80164</xdr:rowOff>
    </xdr:from>
    <xdr:to>
      <xdr:col>11</xdr:col>
      <xdr:colOff>307975</xdr:colOff>
      <xdr:row>78</xdr:row>
      <xdr:rowOff>87844</xdr:rowOff>
    </xdr:to>
    <xdr:cxnSp macro="">
      <xdr:nvCxnSpPr>
        <xdr:cNvPr id="408" name="直線コネクタ 407"/>
        <xdr:cNvCxnSpPr/>
      </xdr:nvCxnSpPr>
      <xdr:spPr>
        <a:xfrm>
          <a:off x="6972300" y="13453264"/>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9" name="フローチャート : 判断 408"/>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10" name="テキスト ボックス 409"/>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11" name="フローチャート : 判断 410"/>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12" name="テキスト ボックス 411"/>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114193</xdr:rowOff>
    </xdr:from>
    <xdr:to>
      <xdr:col>15</xdr:col>
      <xdr:colOff>231775</xdr:colOff>
      <xdr:row>78</xdr:row>
      <xdr:rowOff>44343</xdr:rowOff>
    </xdr:to>
    <xdr:sp macro="" textlink="">
      <xdr:nvSpPr>
        <xdr:cNvPr id="418" name="円/楕円 417"/>
        <xdr:cNvSpPr/>
      </xdr:nvSpPr>
      <xdr:spPr>
        <a:xfrm>
          <a:off x="10426700" y="133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92620</xdr:rowOff>
    </xdr:from>
    <xdr:ext cx="534377" cy="259045"/>
    <xdr:sp macro="" textlink="">
      <xdr:nvSpPr>
        <xdr:cNvPr id="419" name="商工費該当値テキスト"/>
        <xdr:cNvSpPr txBox="1"/>
      </xdr:nvSpPr>
      <xdr:spPr>
        <a:xfrm>
          <a:off x="10528300" y="132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4939</xdr:rowOff>
    </xdr:from>
    <xdr:to>
      <xdr:col>14</xdr:col>
      <xdr:colOff>79375</xdr:colOff>
      <xdr:row>78</xdr:row>
      <xdr:rowOff>106539</xdr:rowOff>
    </xdr:to>
    <xdr:sp macro="" textlink="">
      <xdr:nvSpPr>
        <xdr:cNvPr id="420" name="円/楕円 419"/>
        <xdr:cNvSpPr/>
      </xdr:nvSpPr>
      <xdr:spPr>
        <a:xfrm>
          <a:off x="9588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97666</xdr:rowOff>
    </xdr:from>
    <xdr:ext cx="469744" cy="259045"/>
    <xdr:sp macro="" textlink="">
      <xdr:nvSpPr>
        <xdr:cNvPr id="421" name="テキスト ボックス 420"/>
        <xdr:cNvSpPr txBox="1"/>
      </xdr:nvSpPr>
      <xdr:spPr>
        <a:xfrm>
          <a:off x="9404427" y="134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32262</xdr:rowOff>
    </xdr:from>
    <xdr:to>
      <xdr:col>12</xdr:col>
      <xdr:colOff>561975</xdr:colOff>
      <xdr:row>78</xdr:row>
      <xdr:rowOff>133862</xdr:rowOff>
    </xdr:to>
    <xdr:sp macro="" textlink="">
      <xdr:nvSpPr>
        <xdr:cNvPr id="422" name="円/楕円 421"/>
        <xdr:cNvSpPr/>
      </xdr:nvSpPr>
      <xdr:spPr>
        <a:xfrm>
          <a:off x="8699500" y="13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124989</xdr:rowOff>
    </xdr:from>
    <xdr:ext cx="469744" cy="259045"/>
    <xdr:sp macro="" textlink="">
      <xdr:nvSpPr>
        <xdr:cNvPr id="423" name="テキスト ボックス 422"/>
        <xdr:cNvSpPr txBox="1"/>
      </xdr:nvSpPr>
      <xdr:spPr>
        <a:xfrm>
          <a:off x="8515427" y="1349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37044</xdr:rowOff>
    </xdr:from>
    <xdr:to>
      <xdr:col>11</xdr:col>
      <xdr:colOff>358775</xdr:colOff>
      <xdr:row>78</xdr:row>
      <xdr:rowOff>138644</xdr:rowOff>
    </xdr:to>
    <xdr:sp macro="" textlink="">
      <xdr:nvSpPr>
        <xdr:cNvPr id="424" name="円/楕円 423"/>
        <xdr:cNvSpPr/>
      </xdr:nvSpPr>
      <xdr:spPr>
        <a:xfrm>
          <a:off x="7810500" y="134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129771</xdr:rowOff>
    </xdr:from>
    <xdr:ext cx="469744" cy="259045"/>
    <xdr:sp macro="" textlink="">
      <xdr:nvSpPr>
        <xdr:cNvPr id="425" name="テキスト ボックス 424"/>
        <xdr:cNvSpPr txBox="1"/>
      </xdr:nvSpPr>
      <xdr:spPr>
        <a:xfrm>
          <a:off x="7626427" y="135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29364</xdr:rowOff>
    </xdr:from>
    <xdr:to>
      <xdr:col>10</xdr:col>
      <xdr:colOff>155575</xdr:colOff>
      <xdr:row>78</xdr:row>
      <xdr:rowOff>130964</xdr:rowOff>
    </xdr:to>
    <xdr:sp macro="" textlink="">
      <xdr:nvSpPr>
        <xdr:cNvPr id="426" name="円/楕円 425"/>
        <xdr:cNvSpPr/>
      </xdr:nvSpPr>
      <xdr:spPr>
        <a:xfrm>
          <a:off x="6921500" y="134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122091</xdr:rowOff>
    </xdr:from>
    <xdr:ext cx="469744" cy="259045"/>
    <xdr:sp macro="" textlink="">
      <xdr:nvSpPr>
        <xdr:cNvPr id="427" name="テキスト ボックス 426"/>
        <xdr:cNvSpPr txBox="1"/>
      </xdr:nvSpPr>
      <xdr:spPr>
        <a:xfrm>
          <a:off x="6737427" y="1349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96574</xdr:rowOff>
    </xdr:from>
    <xdr:to>
      <xdr:col>15</xdr:col>
      <xdr:colOff>180975</xdr:colOff>
      <xdr:row>98</xdr:row>
      <xdr:rowOff>100223</xdr:rowOff>
    </xdr:to>
    <xdr:cxnSp macro="">
      <xdr:nvCxnSpPr>
        <xdr:cNvPr id="454" name="直線コネクタ 453"/>
        <xdr:cNvCxnSpPr/>
      </xdr:nvCxnSpPr>
      <xdr:spPr>
        <a:xfrm flipV="1">
          <a:off x="9639300" y="16898674"/>
          <a:ext cx="8382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100223</xdr:rowOff>
    </xdr:from>
    <xdr:to>
      <xdr:col>14</xdr:col>
      <xdr:colOff>28575</xdr:colOff>
      <xdr:row>98</xdr:row>
      <xdr:rowOff>110750</xdr:rowOff>
    </xdr:to>
    <xdr:cxnSp macro="">
      <xdr:nvCxnSpPr>
        <xdr:cNvPr id="457" name="直線コネクタ 456"/>
        <xdr:cNvCxnSpPr/>
      </xdr:nvCxnSpPr>
      <xdr:spPr>
        <a:xfrm flipV="1">
          <a:off x="8750300" y="16902323"/>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40539</xdr:rowOff>
    </xdr:from>
    <xdr:to>
      <xdr:col>14</xdr:col>
      <xdr:colOff>79375</xdr:colOff>
      <xdr:row>98</xdr:row>
      <xdr:rowOff>142139</xdr:rowOff>
    </xdr:to>
    <xdr:sp macro="" textlink="">
      <xdr:nvSpPr>
        <xdr:cNvPr id="458" name="フローチャート : 判断 457"/>
        <xdr:cNvSpPr/>
      </xdr:nvSpPr>
      <xdr:spPr>
        <a:xfrm>
          <a:off x="9588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158666</xdr:rowOff>
    </xdr:from>
    <xdr:ext cx="599010" cy="259045"/>
    <xdr:sp macro="" textlink="">
      <xdr:nvSpPr>
        <xdr:cNvPr id="459" name="テキスト ボックス 458"/>
        <xdr:cNvSpPr txBox="1"/>
      </xdr:nvSpPr>
      <xdr:spPr>
        <a:xfrm>
          <a:off x="9339794" y="166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110750</xdr:rowOff>
    </xdr:from>
    <xdr:to>
      <xdr:col>12</xdr:col>
      <xdr:colOff>511175</xdr:colOff>
      <xdr:row>98</xdr:row>
      <xdr:rowOff>122606</xdr:rowOff>
    </xdr:to>
    <xdr:cxnSp macro="">
      <xdr:nvCxnSpPr>
        <xdr:cNvPr id="460" name="直線コネクタ 459"/>
        <xdr:cNvCxnSpPr/>
      </xdr:nvCxnSpPr>
      <xdr:spPr>
        <a:xfrm flipV="1">
          <a:off x="7861300" y="16912850"/>
          <a:ext cx="8890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61596</xdr:rowOff>
    </xdr:from>
    <xdr:to>
      <xdr:col>12</xdr:col>
      <xdr:colOff>561975</xdr:colOff>
      <xdr:row>98</xdr:row>
      <xdr:rowOff>163196</xdr:rowOff>
    </xdr:to>
    <xdr:sp macro="" textlink="">
      <xdr:nvSpPr>
        <xdr:cNvPr id="461" name="フローチャート : 判断 460"/>
        <xdr:cNvSpPr/>
      </xdr:nvSpPr>
      <xdr:spPr>
        <a:xfrm>
          <a:off x="8699500" y="168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154323</xdr:rowOff>
    </xdr:from>
    <xdr:ext cx="534377" cy="259045"/>
    <xdr:sp macro="" textlink="">
      <xdr:nvSpPr>
        <xdr:cNvPr id="462" name="テキスト ボックス 461"/>
        <xdr:cNvSpPr txBox="1"/>
      </xdr:nvSpPr>
      <xdr:spPr>
        <a:xfrm>
          <a:off x="8483111" y="169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122377</xdr:rowOff>
    </xdr:from>
    <xdr:to>
      <xdr:col>11</xdr:col>
      <xdr:colOff>307975</xdr:colOff>
      <xdr:row>98</xdr:row>
      <xdr:rowOff>122606</xdr:rowOff>
    </xdr:to>
    <xdr:cxnSp macro="">
      <xdr:nvCxnSpPr>
        <xdr:cNvPr id="463" name="直線コネクタ 462"/>
        <xdr:cNvCxnSpPr/>
      </xdr:nvCxnSpPr>
      <xdr:spPr>
        <a:xfrm>
          <a:off x="6972300" y="169244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69014</xdr:rowOff>
    </xdr:from>
    <xdr:to>
      <xdr:col>11</xdr:col>
      <xdr:colOff>358775</xdr:colOff>
      <xdr:row>98</xdr:row>
      <xdr:rowOff>170614</xdr:rowOff>
    </xdr:to>
    <xdr:sp macro="" textlink="">
      <xdr:nvSpPr>
        <xdr:cNvPr id="464" name="フローチャート : 判断 463"/>
        <xdr:cNvSpPr/>
      </xdr:nvSpPr>
      <xdr:spPr>
        <a:xfrm>
          <a:off x="7810500" y="168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15691</xdr:rowOff>
    </xdr:from>
    <xdr:ext cx="534377" cy="259045"/>
    <xdr:sp macro="" textlink="">
      <xdr:nvSpPr>
        <xdr:cNvPr id="465" name="テキスト ボックス 464"/>
        <xdr:cNvSpPr txBox="1"/>
      </xdr:nvSpPr>
      <xdr:spPr>
        <a:xfrm>
          <a:off x="7594111" y="1664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63529</xdr:rowOff>
    </xdr:from>
    <xdr:to>
      <xdr:col>10</xdr:col>
      <xdr:colOff>155575</xdr:colOff>
      <xdr:row>98</xdr:row>
      <xdr:rowOff>165129</xdr:rowOff>
    </xdr:to>
    <xdr:sp macro="" textlink="">
      <xdr:nvSpPr>
        <xdr:cNvPr id="466" name="フローチャート : 判断 465"/>
        <xdr:cNvSpPr/>
      </xdr:nvSpPr>
      <xdr:spPr>
        <a:xfrm>
          <a:off x="6921500" y="168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10206</xdr:rowOff>
    </xdr:from>
    <xdr:ext cx="534377" cy="259045"/>
    <xdr:sp macro="" textlink="">
      <xdr:nvSpPr>
        <xdr:cNvPr id="467" name="テキスト ボックス 466"/>
        <xdr:cNvSpPr txBox="1"/>
      </xdr:nvSpPr>
      <xdr:spPr>
        <a:xfrm>
          <a:off x="6705111" y="166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45774</xdr:rowOff>
    </xdr:from>
    <xdr:to>
      <xdr:col>15</xdr:col>
      <xdr:colOff>231775</xdr:colOff>
      <xdr:row>98</xdr:row>
      <xdr:rowOff>147374</xdr:rowOff>
    </xdr:to>
    <xdr:sp macro="" textlink="">
      <xdr:nvSpPr>
        <xdr:cNvPr id="473" name="円/楕円 472"/>
        <xdr:cNvSpPr/>
      </xdr:nvSpPr>
      <xdr:spPr>
        <a:xfrm>
          <a:off x="10426700" y="168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5151</xdr:rowOff>
    </xdr:from>
    <xdr:ext cx="534377" cy="259045"/>
    <xdr:sp macro="" textlink="">
      <xdr:nvSpPr>
        <xdr:cNvPr id="474" name="土木費該当値テキスト"/>
        <xdr:cNvSpPr txBox="1"/>
      </xdr:nvSpPr>
      <xdr:spPr>
        <a:xfrm>
          <a:off x="10528300" y="166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49423</xdr:rowOff>
    </xdr:from>
    <xdr:to>
      <xdr:col>14</xdr:col>
      <xdr:colOff>79375</xdr:colOff>
      <xdr:row>98</xdr:row>
      <xdr:rowOff>151023</xdr:rowOff>
    </xdr:to>
    <xdr:sp macro="" textlink="">
      <xdr:nvSpPr>
        <xdr:cNvPr id="475" name="円/楕円 474"/>
        <xdr:cNvSpPr/>
      </xdr:nvSpPr>
      <xdr:spPr>
        <a:xfrm>
          <a:off x="9588500" y="168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142150</xdr:rowOff>
    </xdr:from>
    <xdr:ext cx="534377" cy="259045"/>
    <xdr:sp macro="" textlink="">
      <xdr:nvSpPr>
        <xdr:cNvPr id="476" name="テキスト ボックス 475"/>
        <xdr:cNvSpPr txBox="1"/>
      </xdr:nvSpPr>
      <xdr:spPr>
        <a:xfrm>
          <a:off x="9372111" y="169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59950</xdr:rowOff>
    </xdr:from>
    <xdr:to>
      <xdr:col>12</xdr:col>
      <xdr:colOff>561975</xdr:colOff>
      <xdr:row>98</xdr:row>
      <xdr:rowOff>161550</xdr:rowOff>
    </xdr:to>
    <xdr:sp macro="" textlink="">
      <xdr:nvSpPr>
        <xdr:cNvPr id="477" name="円/楕円 476"/>
        <xdr:cNvSpPr/>
      </xdr:nvSpPr>
      <xdr:spPr>
        <a:xfrm>
          <a:off x="8699500" y="168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6627</xdr:rowOff>
    </xdr:from>
    <xdr:ext cx="534377" cy="259045"/>
    <xdr:sp macro="" textlink="">
      <xdr:nvSpPr>
        <xdr:cNvPr id="478" name="テキスト ボックス 477"/>
        <xdr:cNvSpPr txBox="1"/>
      </xdr:nvSpPr>
      <xdr:spPr>
        <a:xfrm>
          <a:off x="8483111" y="166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71806</xdr:rowOff>
    </xdr:from>
    <xdr:to>
      <xdr:col>11</xdr:col>
      <xdr:colOff>358775</xdr:colOff>
      <xdr:row>99</xdr:row>
      <xdr:rowOff>1956</xdr:rowOff>
    </xdr:to>
    <xdr:sp macro="" textlink="">
      <xdr:nvSpPr>
        <xdr:cNvPr id="479" name="円/楕円 478"/>
        <xdr:cNvSpPr/>
      </xdr:nvSpPr>
      <xdr:spPr>
        <a:xfrm>
          <a:off x="7810500" y="168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164533</xdr:rowOff>
    </xdr:from>
    <xdr:ext cx="534377" cy="259045"/>
    <xdr:sp macro="" textlink="">
      <xdr:nvSpPr>
        <xdr:cNvPr id="480" name="テキスト ボックス 479"/>
        <xdr:cNvSpPr txBox="1"/>
      </xdr:nvSpPr>
      <xdr:spPr>
        <a:xfrm>
          <a:off x="7594111" y="169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71577</xdr:rowOff>
    </xdr:from>
    <xdr:to>
      <xdr:col>10</xdr:col>
      <xdr:colOff>155575</xdr:colOff>
      <xdr:row>99</xdr:row>
      <xdr:rowOff>1727</xdr:rowOff>
    </xdr:to>
    <xdr:sp macro="" textlink="">
      <xdr:nvSpPr>
        <xdr:cNvPr id="481" name="円/楕円 480"/>
        <xdr:cNvSpPr/>
      </xdr:nvSpPr>
      <xdr:spPr>
        <a:xfrm>
          <a:off x="6921500" y="168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164304</xdr:rowOff>
    </xdr:from>
    <xdr:ext cx="534377" cy="259045"/>
    <xdr:sp macro="" textlink="">
      <xdr:nvSpPr>
        <xdr:cNvPr id="482" name="テキスト ボックス 481"/>
        <xdr:cNvSpPr txBox="1"/>
      </xdr:nvSpPr>
      <xdr:spPr>
        <a:xfrm>
          <a:off x="6705111" y="169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147489</xdr:rowOff>
    </xdr:from>
    <xdr:to>
      <xdr:col>23</xdr:col>
      <xdr:colOff>517525</xdr:colOff>
      <xdr:row>37</xdr:row>
      <xdr:rowOff>157368</xdr:rowOff>
    </xdr:to>
    <xdr:cxnSp macro="">
      <xdr:nvCxnSpPr>
        <xdr:cNvPr id="513" name="直線コネクタ 512"/>
        <xdr:cNvCxnSpPr/>
      </xdr:nvCxnSpPr>
      <xdr:spPr>
        <a:xfrm>
          <a:off x="15481300" y="6491139"/>
          <a:ext cx="8382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133512</xdr:rowOff>
    </xdr:from>
    <xdr:to>
      <xdr:col>22</xdr:col>
      <xdr:colOff>365125</xdr:colOff>
      <xdr:row>37</xdr:row>
      <xdr:rowOff>147489</xdr:rowOff>
    </xdr:to>
    <xdr:cxnSp macro="">
      <xdr:nvCxnSpPr>
        <xdr:cNvPr id="516" name="直線コネクタ 515"/>
        <xdr:cNvCxnSpPr/>
      </xdr:nvCxnSpPr>
      <xdr:spPr>
        <a:xfrm>
          <a:off x="14592300" y="6477162"/>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132726</xdr:rowOff>
    </xdr:from>
    <xdr:to>
      <xdr:col>22</xdr:col>
      <xdr:colOff>415925</xdr:colOff>
      <xdr:row>37</xdr:row>
      <xdr:rowOff>62876</xdr:rowOff>
    </xdr:to>
    <xdr:sp macro="" textlink="">
      <xdr:nvSpPr>
        <xdr:cNvPr id="517" name="フローチャート : 判断 516"/>
        <xdr:cNvSpPr/>
      </xdr:nvSpPr>
      <xdr:spPr>
        <a:xfrm>
          <a:off x="15430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79403</xdr:rowOff>
    </xdr:from>
    <xdr:ext cx="534377" cy="259045"/>
    <xdr:sp macro="" textlink="">
      <xdr:nvSpPr>
        <xdr:cNvPr id="518" name="テキスト ボックス 517"/>
        <xdr:cNvSpPr txBox="1"/>
      </xdr:nvSpPr>
      <xdr:spPr>
        <a:xfrm>
          <a:off x="15214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133512</xdr:rowOff>
    </xdr:from>
    <xdr:to>
      <xdr:col>21</xdr:col>
      <xdr:colOff>161925</xdr:colOff>
      <xdr:row>38</xdr:row>
      <xdr:rowOff>2605</xdr:rowOff>
    </xdr:to>
    <xdr:cxnSp macro="">
      <xdr:nvCxnSpPr>
        <xdr:cNvPr id="519" name="直線コネクタ 518"/>
        <xdr:cNvCxnSpPr/>
      </xdr:nvCxnSpPr>
      <xdr:spPr>
        <a:xfrm flipV="1">
          <a:off x="13703300" y="6477162"/>
          <a:ext cx="889000" cy="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162607</xdr:rowOff>
    </xdr:from>
    <xdr:to>
      <xdr:col>21</xdr:col>
      <xdr:colOff>212725</xdr:colOff>
      <xdr:row>37</xdr:row>
      <xdr:rowOff>92757</xdr:rowOff>
    </xdr:to>
    <xdr:sp macro="" textlink="">
      <xdr:nvSpPr>
        <xdr:cNvPr id="520" name="フローチャート : 判断 519"/>
        <xdr:cNvSpPr/>
      </xdr:nvSpPr>
      <xdr:spPr>
        <a:xfrm>
          <a:off x="14541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109284</xdr:rowOff>
    </xdr:from>
    <xdr:ext cx="534377" cy="259045"/>
    <xdr:sp macro="" textlink="">
      <xdr:nvSpPr>
        <xdr:cNvPr id="521" name="テキスト ボックス 520"/>
        <xdr:cNvSpPr txBox="1"/>
      </xdr:nvSpPr>
      <xdr:spPr>
        <a:xfrm>
          <a:off x="14325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130735</xdr:rowOff>
    </xdr:from>
    <xdr:to>
      <xdr:col>19</xdr:col>
      <xdr:colOff>644525</xdr:colOff>
      <xdr:row>38</xdr:row>
      <xdr:rowOff>2605</xdr:rowOff>
    </xdr:to>
    <xdr:cxnSp macro="">
      <xdr:nvCxnSpPr>
        <xdr:cNvPr id="522" name="直線コネクタ 521"/>
        <xdr:cNvCxnSpPr/>
      </xdr:nvCxnSpPr>
      <xdr:spPr>
        <a:xfrm>
          <a:off x="12814300" y="6474385"/>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46837</xdr:rowOff>
    </xdr:from>
    <xdr:to>
      <xdr:col>20</xdr:col>
      <xdr:colOff>9525</xdr:colOff>
      <xdr:row>37</xdr:row>
      <xdr:rowOff>148437</xdr:rowOff>
    </xdr:to>
    <xdr:sp macro="" textlink="">
      <xdr:nvSpPr>
        <xdr:cNvPr id="523" name="フローチャート : 判断 522"/>
        <xdr:cNvSpPr/>
      </xdr:nvSpPr>
      <xdr:spPr>
        <a:xfrm>
          <a:off x="13652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164964</xdr:rowOff>
    </xdr:from>
    <xdr:ext cx="534377" cy="259045"/>
    <xdr:sp macro="" textlink="">
      <xdr:nvSpPr>
        <xdr:cNvPr id="524" name="テキスト ボックス 523"/>
        <xdr:cNvSpPr txBox="1"/>
      </xdr:nvSpPr>
      <xdr:spPr>
        <a:xfrm>
          <a:off x="13436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19438</xdr:rowOff>
    </xdr:from>
    <xdr:to>
      <xdr:col>18</xdr:col>
      <xdr:colOff>492125</xdr:colOff>
      <xdr:row>37</xdr:row>
      <xdr:rowOff>121038</xdr:rowOff>
    </xdr:to>
    <xdr:sp macro="" textlink="">
      <xdr:nvSpPr>
        <xdr:cNvPr id="525" name="フローチャート : 判断 524"/>
        <xdr:cNvSpPr/>
      </xdr:nvSpPr>
      <xdr:spPr>
        <a:xfrm>
          <a:off x="12763500" y="63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137565</xdr:rowOff>
    </xdr:from>
    <xdr:ext cx="534377" cy="259045"/>
    <xdr:sp macro="" textlink="">
      <xdr:nvSpPr>
        <xdr:cNvPr id="526" name="テキスト ボックス 525"/>
        <xdr:cNvSpPr txBox="1"/>
      </xdr:nvSpPr>
      <xdr:spPr>
        <a:xfrm>
          <a:off x="12547111" y="61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106568</xdr:rowOff>
    </xdr:from>
    <xdr:to>
      <xdr:col>23</xdr:col>
      <xdr:colOff>568325</xdr:colOff>
      <xdr:row>38</xdr:row>
      <xdr:rowOff>36717</xdr:rowOff>
    </xdr:to>
    <xdr:sp macro="" textlink="">
      <xdr:nvSpPr>
        <xdr:cNvPr id="532" name="円/楕円 531"/>
        <xdr:cNvSpPr/>
      </xdr:nvSpPr>
      <xdr:spPr>
        <a:xfrm>
          <a:off x="16268700" y="64502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21495</xdr:rowOff>
    </xdr:from>
    <xdr:ext cx="534377" cy="259045"/>
    <xdr:sp macro="" textlink="">
      <xdr:nvSpPr>
        <xdr:cNvPr id="533" name="消防費該当値テキスト"/>
        <xdr:cNvSpPr txBox="1"/>
      </xdr:nvSpPr>
      <xdr:spPr>
        <a:xfrm>
          <a:off x="16370300" y="63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96689</xdr:rowOff>
    </xdr:from>
    <xdr:to>
      <xdr:col>22</xdr:col>
      <xdr:colOff>415925</xdr:colOff>
      <xdr:row>38</xdr:row>
      <xdr:rowOff>26839</xdr:rowOff>
    </xdr:to>
    <xdr:sp macro="" textlink="">
      <xdr:nvSpPr>
        <xdr:cNvPr id="534" name="円/楕円 533"/>
        <xdr:cNvSpPr/>
      </xdr:nvSpPr>
      <xdr:spPr>
        <a:xfrm>
          <a:off x="15430500" y="64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17966</xdr:rowOff>
    </xdr:from>
    <xdr:ext cx="534377" cy="259045"/>
    <xdr:sp macro="" textlink="">
      <xdr:nvSpPr>
        <xdr:cNvPr id="535" name="テキスト ボックス 534"/>
        <xdr:cNvSpPr txBox="1"/>
      </xdr:nvSpPr>
      <xdr:spPr>
        <a:xfrm>
          <a:off x="15214111" y="65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82712</xdr:rowOff>
    </xdr:from>
    <xdr:to>
      <xdr:col>21</xdr:col>
      <xdr:colOff>212725</xdr:colOff>
      <xdr:row>38</xdr:row>
      <xdr:rowOff>12861</xdr:rowOff>
    </xdr:to>
    <xdr:sp macro="" textlink="">
      <xdr:nvSpPr>
        <xdr:cNvPr id="536" name="円/楕円 535"/>
        <xdr:cNvSpPr/>
      </xdr:nvSpPr>
      <xdr:spPr>
        <a:xfrm>
          <a:off x="14541500" y="6426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3988</xdr:rowOff>
    </xdr:from>
    <xdr:ext cx="534377" cy="259045"/>
    <xdr:sp macro="" textlink="">
      <xdr:nvSpPr>
        <xdr:cNvPr id="537" name="テキスト ボックス 536"/>
        <xdr:cNvSpPr txBox="1"/>
      </xdr:nvSpPr>
      <xdr:spPr>
        <a:xfrm>
          <a:off x="14325111" y="651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123255</xdr:rowOff>
    </xdr:from>
    <xdr:to>
      <xdr:col>20</xdr:col>
      <xdr:colOff>9525</xdr:colOff>
      <xdr:row>38</xdr:row>
      <xdr:rowOff>53405</xdr:rowOff>
    </xdr:to>
    <xdr:sp macro="" textlink="">
      <xdr:nvSpPr>
        <xdr:cNvPr id="538" name="円/楕円 537"/>
        <xdr:cNvSpPr/>
      </xdr:nvSpPr>
      <xdr:spPr>
        <a:xfrm>
          <a:off x="13652500" y="64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44532</xdr:rowOff>
    </xdr:from>
    <xdr:ext cx="534377" cy="259045"/>
    <xdr:sp macro="" textlink="">
      <xdr:nvSpPr>
        <xdr:cNvPr id="539" name="テキスト ボックス 538"/>
        <xdr:cNvSpPr txBox="1"/>
      </xdr:nvSpPr>
      <xdr:spPr>
        <a:xfrm>
          <a:off x="13436111" y="65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79935</xdr:rowOff>
    </xdr:from>
    <xdr:to>
      <xdr:col>18</xdr:col>
      <xdr:colOff>492125</xdr:colOff>
      <xdr:row>38</xdr:row>
      <xdr:rowOff>10085</xdr:rowOff>
    </xdr:to>
    <xdr:sp macro="" textlink="">
      <xdr:nvSpPr>
        <xdr:cNvPr id="540" name="円/楕円 539"/>
        <xdr:cNvSpPr/>
      </xdr:nvSpPr>
      <xdr:spPr>
        <a:xfrm>
          <a:off x="12763500" y="64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1212</xdr:rowOff>
    </xdr:from>
    <xdr:ext cx="534377" cy="259045"/>
    <xdr:sp macro="" textlink="">
      <xdr:nvSpPr>
        <xdr:cNvPr id="541" name="テキスト ボックス 540"/>
        <xdr:cNvSpPr txBox="1"/>
      </xdr:nvSpPr>
      <xdr:spPr>
        <a:xfrm>
          <a:off x="12547111" y="65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57143</xdr:rowOff>
    </xdr:from>
    <xdr:to>
      <xdr:col>23</xdr:col>
      <xdr:colOff>517525</xdr:colOff>
      <xdr:row>57</xdr:row>
      <xdr:rowOff>60813</xdr:rowOff>
    </xdr:to>
    <xdr:cxnSp macro="">
      <xdr:nvCxnSpPr>
        <xdr:cNvPr id="572" name="直線コネクタ 571"/>
        <xdr:cNvCxnSpPr/>
      </xdr:nvCxnSpPr>
      <xdr:spPr>
        <a:xfrm flipV="1">
          <a:off x="15481300" y="9829793"/>
          <a:ext cx="8382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60813</xdr:rowOff>
    </xdr:from>
    <xdr:to>
      <xdr:col>22</xdr:col>
      <xdr:colOff>365125</xdr:colOff>
      <xdr:row>57</xdr:row>
      <xdr:rowOff>84967</xdr:rowOff>
    </xdr:to>
    <xdr:cxnSp macro="">
      <xdr:nvCxnSpPr>
        <xdr:cNvPr id="575" name="直線コネクタ 574"/>
        <xdr:cNvCxnSpPr/>
      </xdr:nvCxnSpPr>
      <xdr:spPr>
        <a:xfrm flipV="1">
          <a:off x="14592300" y="9833463"/>
          <a:ext cx="889000" cy="2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52625</xdr:rowOff>
    </xdr:from>
    <xdr:to>
      <xdr:col>22</xdr:col>
      <xdr:colOff>415925</xdr:colOff>
      <xdr:row>56</xdr:row>
      <xdr:rowOff>154225</xdr:rowOff>
    </xdr:to>
    <xdr:sp macro="" textlink="">
      <xdr:nvSpPr>
        <xdr:cNvPr id="576" name="フローチャート : 判断 575"/>
        <xdr:cNvSpPr/>
      </xdr:nvSpPr>
      <xdr:spPr>
        <a:xfrm>
          <a:off x="15430500" y="96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170752</xdr:rowOff>
    </xdr:from>
    <xdr:ext cx="534377" cy="259045"/>
    <xdr:sp macro="" textlink="">
      <xdr:nvSpPr>
        <xdr:cNvPr id="577" name="テキスト ボックス 576"/>
        <xdr:cNvSpPr txBox="1"/>
      </xdr:nvSpPr>
      <xdr:spPr>
        <a:xfrm>
          <a:off x="15214111" y="942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76136</xdr:rowOff>
    </xdr:from>
    <xdr:to>
      <xdr:col>21</xdr:col>
      <xdr:colOff>161925</xdr:colOff>
      <xdr:row>57</xdr:row>
      <xdr:rowOff>84967</xdr:rowOff>
    </xdr:to>
    <xdr:cxnSp macro="">
      <xdr:nvCxnSpPr>
        <xdr:cNvPr id="578" name="直線コネクタ 577"/>
        <xdr:cNvCxnSpPr/>
      </xdr:nvCxnSpPr>
      <xdr:spPr>
        <a:xfrm>
          <a:off x="13703300" y="9848786"/>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136331</xdr:rowOff>
    </xdr:from>
    <xdr:to>
      <xdr:col>21</xdr:col>
      <xdr:colOff>212725</xdr:colOff>
      <xdr:row>57</xdr:row>
      <xdr:rowOff>66481</xdr:rowOff>
    </xdr:to>
    <xdr:sp macro="" textlink="">
      <xdr:nvSpPr>
        <xdr:cNvPr id="579" name="フローチャート : 判断 578"/>
        <xdr:cNvSpPr/>
      </xdr:nvSpPr>
      <xdr:spPr>
        <a:xfrm>
          <a:off x="14541500" y="97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83008</xdr:rowOff>
    </xdr:from>
    <xdr:ext cx="534377" cy="259045"/>
    <xdr:sp macro="" textlink="">
      <xdr:nvSpPr>
        <xdr:cNvPr id="580" name="テキスト ボックス 579"/>
        <xdr:cNvSpPr txBox="1"/>
      </xdr:nvSpPr>
      <xdr:spPr>
        <a:xfrm>
          <a:off x="14325111" y="951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2546</xdr:rowOff>
    </xdr:from>
    <xdr:to>
      <xdr:col>19</xdr:col>
      <xdr:colOff>644525</xdr:colOff>
      <xdr:row>57</xdr:row>
      <xdr:rowOff>76136</xdr:rowOff>
    </xdr:to>
    <xdr:cxnSp macro="">
      <xdr:nvCxnSpPr>
        <xdr:cNvPr id="581" name="直線コネクタ 580"/>
        <xdr:cNvCxnSpPr/>
      </xdr:nvCxnSpPr>
      <xdr:spPr>
        <a:xfrm>
          <a:off x="12814300" y="9775196"/>
          <a:ext cx="889000" cy="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103112</xdr:rowOff>
    </xdr:from>
    <xdr:to>
      <xdr:col>20</xdr:col>
      <xdr:colOff>9525</xdr:colOff>
      <xdr:row>57</xdr:row>
      <xdr:rowOff>33262</xdr:rowOff>
    </xdr:to>
    <xdr:sp macro="" textlink="">
      <xdr:nvSpPr>
        <xdr:cNvPr id="582" name="フローチャート : 判断 581"/>
        <xdr:cNvSpPr/>
      </xdr:nvSpPr>
      <xdr:spPr>
        <a:xfrm>
          <a:off x="13652500" y="97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49789</xdr:rowOff>
    </xdr:from>
    <xdr:ext cx="534377" cy="259045"/>
    <xdr:sp macro="" textlink="">
      <xdr:nvSpPr>
        <xdr:cNvPr id="583" name="テキスト ボックス 582"/>
        <xdr:cNvSpPr txBox="1"/>
      </xdr:nvSpPr>
      <xdr:spPr>
        <a:xfrm>
          <a:off x="13436111" y="94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121988</xdr:rowOff>
    </xdr:from>
    <xdr:to>
      <xdr:col>18</xdr:col>
      <xdr:colOff>492125</xdr:colOff>
      <xdr:row>57</xdr:row>
      <xdr:rowOff>52138</xdr:rowOff>
    </xdr:to>
    <xdr:sp macro="" textlink="">
      <xdr:nvSpPr>
        <xdr:cNvPr id="584" name="フローチャート : 判断 583"/>
        <xdr:cNvSpPr/>
      </xdr:nvSpPr>
      <xdr:spPr>
        <a:xfrm>
          <a:off x="12763500" y="97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68665</xdr:rowOff>
    </xdr:from>
    <xdr:ext cx="534377" cy="259045"/>
    <xdr:sp macro="" textlink="">
      <xdr:nvSpPr>
        <xdr:cNvPr id="585" name="テキスト ボックス 584"/>
        <xdr:cNvSpPr txBox="1"/>
      </xdr:nvSpPr>
      <xdr:spPr>
        <a:xfrm>
          <a:off x="12547111" y="94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6343</xdr:rowOff>
    </xdr:from>
    <xdr:to>
      <xdr:col>23</xdr:col>
      <xdr:colOff>568325</xdr:colOff>
      <xdr:row>57</xdr:row>
      <xdr:rowOff>107943</xdr:rowOff>
    </xdr:to>
    <xdr:sp macro="" textlink="">
      <xdr:nvSpPr>
        <xdr:cNvPr id="591" name="円/楕円 590"/>
        <xdr:cNvSpPr/>
      </xdr:nvSpPr>
      <xdr:spPr>
        <a:xfrm>
          <a:off x="16268700" y="97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156220</xdr:rowOff>
    </xdr:from>
    <xdr:ext cx="534377" cy="259045"/>
    <xdr:sp macro="" textlink="">
      <xdr:nvSpPr>
        <xdr:cNvPr id="592" name="教育費該当値テキスト"/>
        <xdr:cNvSpPr txBox="1"/>
      </xdr:nvSpPr>
      <xdr:spPr>
        <a:xfrm>
          <a:off x="16370300" y="97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10013</xdr:rowOff>
    </xdr:from>
    <xdr:to>
      <xdr:col>22</xdr:col>
      <xdr:colOff>415925</xdr:colOff>
      <xdr:row>57</xdr:row>
      <xdr:rowOff>111613</xdr:rowOff>
    </xdr:to>
    <xdr:sp macro="" textlink="">
      <xdr:nvSpPr>
        <xdr:cNvPr id="593" name="円/楕円 592"/>
        <xdr:cNvSpPr/>
      </xdr:nvSpPr>
      <xdr:spPr>
        <a:xfrm>
          <a:off x="15430500" y="97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102740</xdr:rowOff>
    </xdr:from>
    <xdr:ext cx="534377" cy="259045"/>
    <xdr:sp macro="" textlink="">
      <xdr:nvSpPr>
        <xdr:cNvPr id="594" name="テキスト ボックス 593"/>
        <xdr:cNvSpPr txBox="1"/>
      </xdr:nvSpPr>
      <xdr:spPr>
        <a:xfrm>
          <a:off x="15214111" y="98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34167</xdr:rowOff>
    </xdr:from>
    <xdr:to>
      <xdr:col>21</xdr:col>
      <xdr:colOff>212725</xdr:colOff>
      <xdr:row>57</xdr:row>
      <xdr:rowOff>135767</xdr:rowOff>
    </xdr:to>
    <xdr:sp macro="" textlink="">
      <xdr:nvSpPr>
        <xdr:cNvPr id="595" name="円/楕円 594"/>
        <xdr:cNvSpPr/>
      </xdr:nvSpPr>
      <xdr:spPr>
        <a:xfrm>
          <a:off x="14541500" y="980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126894</xdr:rowOff>
    </xdr:from>
    <xdr:ext cx="534377" cy="259045"/>
    <xdr:sp macro="" textlink="">
      <xdr:nvSpPr>
        <xdr:cNvPr id="596" name="テキスト ボックス 595"/>
        <xdr:cNvSpPr txBox="1"/>
      </xdr:nvSpPr>
      <xdr:spPr>
        <a:xfrm>
          <a:off x="14325111" y="989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25336</xdr:rowOff>
    </xdr:from>
    <xdr:to>
      <xdr:col>20</xdr:col>
      <xdr:colOff>9525</xdr:colOff>
      <xdr:row>57</xdr:row>
      <xdr:rowOff>126936</xdr:rowOff>
    </xdr:to>
    <xdr:sp macro="" textlink="">
      <xdr:nvSpPr>
        <xdr:cNvPr id="597" name="円/楕円 596"/>
        <xdr:cNvSpPr/>
      </xdr:nvSpPr>
      <xdr:spPr>
        <a:xfrm>
          <a:off x="13652500" y="97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118063</xdr:rowOff>
    </xdr:from>
    <xdr:ext cx="534377" cy="259045"/>
    <xdr:sp macro="" textlink="">
      <xdr:nvSpPr>
        <xdr:cNvPr id="598" name="テキスト ボックス 597"/>
        <xdr:cNvSpPr txBox="1"/>
      </xdr:nvSpPr>
      <xdr:spPr>
        <a:xfrm>
          <a:off x="13436111" y="98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123196</xdr:rowOff>
    </xdr:from>
    <xdr:to>
      <xdr:col>18</xdr:col>
      <xdr:colOff>492125</xdr:colOff>
      <xdr:row>57</xdr:row>
      <xdr:rowOff>53346</xdr:rowOff>
    </xdr:to>
    <xdr:sp macro="" textlink="">
      <xdr:nvSpPr>
        <xdr:cNvPr id="599" name="円/楕円 598"/>
        <xdr:cNvSpPr/>
      </xdr:nvSpPr>
      <xdr:spPr>
        <a:xfrm>
          <a:off x="12763500" y="97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44473</xdr:rowOff>
    </xdr:from>
    <xdr:ext cx="534377" cy="259045"/>
    <xdr:sp macro="" textlink="">
      <xdr:nvSpPr>
        <xdr:cNvPr id="600" name="テキスト ボックス 599"/>
        <xdr:cNvSpPr txBox="1"/>
      </xdr:nvSpPr>
      <xdr:spPr>
        <a:xfrm>
          <a:off x="12547111" y="98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1518</xdr:rowOff>
    </xdr:from>
    <xdr:to>
      <xdr:col>23</xdr:col>
      <xdr:colOff>517525</xdr:colOff>
      <xdr:row>78</xdr:row>
      <xdr:rowOff>13199</xdr:rowOff>
    </xdr:to>
    <xdr:cxnSp macro="">
      <xdr:nvCxnSpPr>
        <xdr:cNvPr id="625" name="直線コネクタ 624"/>
        <xdr:cNvCxnSpPr/>
      </xdr:nvCxnSpPr>
      <xdr:spPr>
        <a:xfrm flipV="1">
          <a:off x="15481300" y="13374618"/>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13199</xdr:rowOff>
    </xdr:from>
    <xdr:to>
      <xdr:col>22</xdr:col>
      <xdr:colOff>365125</xdr:colOff>
      <xdr:row>78</xdr:row>
      <xdr:rowOff>22468</xdr:rowOff>
    </xdr:to>
    <xdr:cxnSp macro="">
      <xdr:nvCxnSpPr>
        <xdr:cNvPr id="628" name="直線コネクタ 627"/>
        <xdr:cNvCxnSpPr/>
      </xdr:nvCxnSpPr>
      <xdr:spPr>
        <a:xfrm flipV="1">
          <a:off x="14592300" y="13386299"/>
          <a:ext cx="8890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55119</xdr:rowOff>
    </xdr:from>
    <xdr:to>
      <xdr:col>22</xdr:col>
      <xdr:colOff>415925</xdr:colOff>
      <xdr:row>77</xdr:row>
      <xdr:rowOff>156719</xdr:rowOff>
    </xdr:to>
    <xdr:sp macro="" textlink="">
      <xdr:nvSpPr>
        <xdr:cNvPr id="629" name="フローチャート : 判断 628"/>
        <xdr:cNvSpPr/>
      </xdr:nvSpPr>
      <xdr:spPr>
        <a:xfrm>
          <a:off x="15430500" y="132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1796</xdr:rowOff>
    </xdr:from>
    <xdr:ext cx="534377" cy="259045"/>
    <xdr:sp macro="" textlink="">
      <xdr:nvSpPr>
        <xdr:cNvPr id="630" name="テキスト ボックス 629"/>
        <xdr:cNvSpPr txBox="1"/>
      </xdr:nvSpPr>
      <xdr:spPr>
        <a:xfrm>
          <a:off x="15214111" y="130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167424</xdr:rowOff>
    </xdr:from>
    <xdr:to>
      <xdr:col>21</xdr:col>
      <xdr:colOff>161925</xdr:colOff>
      <xdr:row>78</xdr:row>
      <xdr:rowOff>22468</xdr:rowOff>
    </xdr:to>
    <xdr:cxnSp macro="">
      <xdr:nvCxnSpPr>
        <xdr:cNvPr id="631" name="直線コネクタ 630"/>
        <xdr:cNvCxnSpPr/>
      </xdr:nvCxnSpPr>
      <xdr:spPr>
        <a:xfrm>
          <a:off x="13703300" y="13369074"/>
          <a:ext cx="8890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46478</xdr:rowOff>
    </xdr:from>
    <xdr:to>
      <xdr:col>21</xdr:col>
      <xdr:colOff>212725</xdr:colOff>
      <xdr:row>77</xdr:row>
      <xdr:rowOff>148078</xdr:rowOff>
    </xdr:to>
    <xdr:sp macro="" textlink="">
      <xdr:nvSpPr>
        <xdr:cNvPr id="632" name="フローチャート : 判断 631"/>
        <xdr:cNvSpPr/>
      </xdr:nvSpPr>
      <xdr:spPr>
        <a:xfrm>
          <a:off x="14541500" y="1324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164605</xdr:rowOff>
    </xdr:from>
    <xdr:ext cx="534377" cy="259045"/>
    <xdr:sp macro="" textlink="">
      <xdr:nvSpPr>
        <xdr:cNvPr id="633" name="テキスト ボックス 632"/>
        <xdr:cNvSpPr txBox="1"/>
      </xdr:nvSpPr>
      <xdr:spPr>
        <a:xfrm>
          <a:off x="14325111" y="130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167424</xdr:rowOff>
    </xdr:from>
    <xdr:to>
      <xdr:col>19</xdr:col>
      <xdr:colOff>644525</xdr:colOff>
      <xdr:row>78</xdr:row>
      <xdr:rowOff>12604</xdr:rowOff>
    </xdr:to>
    <xdr:cxnSp macro="">
      <xdr:nvCxnSpPr>
        <xdr:cNvPr id="634" name="直線コネクタ 633"/>
        <xdr:cNvCxnSpPr/>
      </xdr:nvCxnSpPr>
      <xdr:spPr>
        <a:xfrm flipV="1">
          <a:off x="12814300" y="13369074"/>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67058</xdr:rowOff>
    </xdr:from>
    <xdr:to>
      <xdr:col>20</xdr:col>
      <xdr:colOff>9525</xdr:colOff>
      <xdr:row>77</xdr:row>
      <xdr:rowOff>168658</xdr:rowOff>
    </xdr:to>
    <xdr:sp macro="" textlink="">
      <xdr:nvSpPr>
        <xdr:cNvPr id="635" name="フローチャート : 判断 634"/>
        <xdr:cNvSpPr/>
      </xdr:nvSpPr>
      <xdr:spPr>
        <a:xfrm>
          <a:off x="13652500" y="1326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13735</xdr:rowOff>
    </xdr:from>
    <xdr:ext cx="534377" cy="259045"/>
    <xdr:sp macro="" textlink="">
      <xdr:nvSpPr>
        <xdr:cNvPr id="636" name="テキスト ボックス 635"/>
        <xdr:cNvSpPr txBox="1"/>
      </xdr:nvSpPr>
      <xdr:spPr>
        <a:xfrm>
          <a:off x="13436111" y="130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8472</xdr:rowOff>
    </xdr:from>
    <xdr:to>
      <xdr:col>18</xdr:col>
      <xdr:colOff>492125</xdr:colOff>
      <xdr:row>77</xdr:row>
      <xdr:rowOff>110072</xdr:rowOff>
    </xdr:to>
    <xdr:sp macro="" textlink="">
      <xdr:nvSpPr>
        <xdr:cNvPr id="637" name="フローチャート : 判断 636"/>
        <xdr:cNvSpPr/>
      </xdr:nvSpPr>
      <xdr:spPr>
        <a:xfrm>
          <a:off x="12763500" y="1321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126599</xdr:rowOff>
    </xdr:from>
    <xdr:ext cx="534377" cy="259045"/>
    <xdr:sp macro="" textlink="">
      <xdr:nvSpPr>
        <xdr:cNvPr id="638" name="テキスト ボックス 637"/>
        <xdr:cNvSpPr txBox="1"/>
      </xdr:nvSpPr>
      <xdr:spPr>
        <a:xfrm>
          <a:off x="12547111" y="12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122168</xdr:rowOff>
    </xdr:from>
    <xdr:to>
      <xdr:col>23</xdr:col>
      <xdr:colOff>568325</xdr:colOff>
      <xdr:row>78</xdr:row>
      <xdr:rowOff>52318</xdr:rowOff>
    </xdr:to>
    <xdr:sp macro="" textlink="">
      <xdr:nvSpPr>
        <xdr:cNvPr id="644" name="円/楕円 643"/>
        <xdr:cNvSpPr/>
      </xdr:nvSpPr>
      <xdr:spPr>
        <a:xfrm>
          <a:off x="16268700" y="133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87845</xdr:rowOff>
    </xdr:from>
    <xdr:ext cx="469744" cy="259045"/>
    <xdr:sp macro="" textlink="">
      <xdr:nvSpPr>
        <xdr:cNvPr id="645" name="災害復旧費該当値テキスト"/>
        <xdr:cNvSpPr txBox="1"/>
      </xdr:nvSpPr>
      <xdr:spPr>
        <a:xfrm>
          <a:off x="16370300" y="1328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133849</xdr:rowOff>
    </xdr:from>
    <xdr:to>
      <xdr:col>22</xdr:col>
      <xdr:colOff>415925</xdr:colOff>
      <xdr:row>78</xdr:row>
      <xdr:rowOff>63999</xdr:rowOff>
    </xdr:to>
    <xdr:sp macro="" textlink="">
      <xdr:nvSpPr>
        <xdr:cNvPr id="646" name="円/楕円 645"/>
        <xdr:cNvSpPr/>
      </xdr:nvSpPr>
      <xdr:spPr>
        <a:xfrm>
          <a:off x="15430500" y="133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55126</xdr:rowOff>
    </xdr:from>
    <xdr:ext cx="469744" cy="259045"/>
    <xdr:sp macro="" textlink="">
      <xdr:nvSpPr>
        <xdr:cNvPr id="647" name="テキスト ボックス 646"/>
        <xdr:cNvSpPr txBox="1"/>
      </xdr:nvSpPr>
      <xdr:spPr>
        <a:xfrm>
          <a:off x="15246427" y="1342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143118</xdr:rowOff>
    </xdr:from>
    <xdr:to>
      <xdr:col>21</xdr:col>
      <xdr:colOff>212725</xdr:colOff>
      <xdr:row>78</xdr:row>
      <xdr:rowOff>73268</xdr:rowOff>
    </xdr:to>
    <xdr:sp macro="" textlink="">
      <xdr:nvSpPr>
        <xdr:cNvPr id="648" name="円/楕円 647"/>
        <xdr:cNvSpPr/>
      </xdr:nvSpPr>
      <xdr:spPr>
        <a:xfrm>
          <a:off x="14541500" y="13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64395</xdr:rowOff>
    </xdr:from>
    <xdr:ext cx="378565" cy="259045"/>
    <xdr:sp macro="" textlink="">
      <xdr:nvSpPr>
        <xdr:cNvPr id="649" name="テキスト ボックス 648"/>
        <xdr:cNvSpPr txBox="1"/>
      </xdr:nvSpPr>
      <xdr:spPr>
        <a:xfrm>
          <a:off x="14403017" y="134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116624</xdr:rowOff>
    </xdr:from>
    <xdr:to>
      <xdr:col>20</xdr:col>
      <xdr:colOff>9525</xdr:colOff>
      <xdr:row>78</xdr:row>
      <xdr:rowOff>46774</xdr:rowOff>
    </xdr:to>
    <xdr:sp macro="" textlink="">
      <xdr:nvSpPr>
        <xdr:cNvPr id="650" name="円/楕円 649"/>
        <xdr:cNvSpPr/>
      </xdr:nvSpPr>
      <xdr:spPr>
        <a:xfrm>
          <a:off x="13652500" y="133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37901</xdr:rowOff>
    </xdr:from>
    <xdr:ext cx="469744" cy="259045"/>
    <xdr:sp macro="" textlink="">
      <xdr:nvSpPr>
        <xdr:cNvPr id="651" name="テキスト ボックス 650"/>
        <xdr:cNvSpPr txBox="1"/>
      </xdr:nvSpPr>
      <xdr:spPr>
        <a:xfrm>
          <a:off x="13468427" y="1341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133254</xdr:rowOff>
    </xdr:from>
    <xdr:to>
      <xdr:col>18</xdr:col>
      <xdr:colOff>492125</xdr:colOff>
      <xdr:row>78</xdr:row>
      <xdr:rowOff>63404</xdr:rowOff>
    </xdr:to>
    <xdr:sp macro="" textlink="">
      <xdr:nvSpPr>
        <xdr:cNvPr id="652" name="円/楕円 651"/>
        <xdr:cNvSpPr/>
      </xdr:nvSpPr>
      <xdr:spPr>
        <a:xfrm>
          <a:off x="12763500" y="133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54531</xdr:rowOff>
    </xdr:from>
    <xdr:ext cx="469744" cy="259045"/>
    <xdr:sp macro="" textlink="">
      <xdr:nvSpPr>
        <xdr:cNvPr id="653" name="テキスト ボックス 652"/>
        <xdr:cNvSpPr txBox="1"/>
      </xdr:nvSpPr>
      <xdr:spPr>
        <a:xfrm>
          <a:off x="12579427" y="134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7226</xdr:rowOff>
    </xdr:from>
    <xdr:to>
      <xdr:col>23</xdr:col>
      <xdr:colOff>517525</xdr:colOff>
      <xdr:row>96</xdr:row>
      <xdr:rowOff>29338</xdr:rowOff>
    </xdr:to>
    <xdr:cxnSp macro="">
      <xdr:nvCxnSpPr>
        <xdr:cNvPr id="678" name="直線コネクタ 677"/>
        <xdr:cNvCxnSpPr/>
      </xdr:nvCxnSpPr>
      <xdr:spPr>
        <a:xfrm flipV="1">
          <a:off x="15481300" y="16466426"/>
          <a:ext cx="8382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29338</xdr:rowOff>
    </xdr:from>
    <xdr:to>
      <xdr:col>22</xdr:col>
      <xdr:colOff>365125</xdr:colOff>
      <xdr:row>96</xdr:row>
      <xdr:rowOff>61902</xdr:rowOff>
    </xdr:to>
    <xdr:cxnSp macro="">
      <xdr:nvCxnSpPr>
        <xdr:cNvPr id="681" name="直線コネクタ 680"/>
        <xdr:cNvCxnSpPr/>
      </xdr:nvCxnSpPr>
      <xdr:spPr>
        <a:xfrm flipV="1">
          <a:off x="14592300" y="16488538"/>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63931</xdr:rowOff>
    </xdr:from>
    <xdr:to>
      <xdr:col>22</xdr:col>
      <xdr:colOff>415925</xdr:colOff>
      <xdr:row>96</xdr:row>
      <xdr:rowOff>165531</xdr:rowOff>
    </xdr:to>
    <xdr:sp macro="" textlink="">
      <xdr:nvSpPr>
        <xdr:cNvPr id="682" name="フローチャート : 判断 681"/>
        <xdr:cNvSpPr/>
      </xdr:nvSpPr>
      <xdr:spPr>
        <a:xfrm>
          <a:off x="15430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156658</xdr:rowOff>
    </xdr:from>
    <xdr:ext cx="534377" cy="259045"/>
    <xdr:sp macro="" textlink="">
      <xdr:nvSpPr>
        <xdr:cNvPr id="683" name="テキスト ボックス 682"/>
        <xdr:cNvSpPr txBox="1"/>
      </xdr:nvSpPr>
      <xdr:spPr>
        <a:xfrm>
          <a:off x="15214111" y="166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61902</xdr:rowOff>
    </xdr:from>
    <xdr:to>
      <xdr:col>21</xdr:col>
      <xdr:colOff>161925</xdr:colOff>
      <xdr:row>96</xdr:row>
      <xdr:rowOff>70658</xdr:rowOff>
    </xdr:to>
    <xdr:cxnSp macro="">
      <xdr:nvCxnSpPr>
        <xdr:cNvPr id="684" name="直線コネクタ 683"/>
        <xdr:cNvCxnSpPr/>
      </xdr:nvCxnSpPr>
      <xdr:spPr>
        <a:xfrm flipV="1">
          <a:off x="13703300" y="16521102"/>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50107</xdr:rowOff>
    </xdr:from>
    <xdr:to>
      <xdr:col>21</xdr:col>
      <xdr:colOff>212725</xdr:colOff>
      <xdr:row>96</xdr:row>
      <xdr:rowOff>151707</xdr:rowOff>
    </xdr:to>
    <xdr:sp macro="" textlink="">
      <xdr:nvSpPr>
        <xdr:cNvPr id="685" name="フローチャート : 判断 684"/>
        <xdr:cNvSpPr/>
      </xdr:nvSpPr>
      <xdr:spPr>
        <a:xfrm>
          <a:off x="14541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142834</xdr:rowOff>
    </xdr:from>
    <xdr:ext cx="534377" cy="259045"/>
    <xdr:sp macro="" textlink="">
      <xdr:nvSpPr>
        <xdr:cNvPr id="686" name="テキスト ボックス 685"/>
        <xdr:cNvSpPr txBox="1"/>
      </xdr:nvSpPr>
      <xdr:spPr>
        <a:xfrm>
          <a:off x="14325111" y="166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70658</xdr:rowOff>
    </xdr:from>
    <xdr:to>
      <xdr:col>19</xdr:col>
      <xdr:colOff>644525</xdr:colOff>
      <xdr:row>96</xdr:row>
      <xdr:rowOff>78646</xdr:rowOff>
    </xdr:to>
    <xdr:cxnSp macro="">
      <xdr:nvCxnSpPr>
        <xdr:cNvPr id="687" name="直線コネクタ 686"/>
        <xdr:cNvCxnSpPr/>
      </xdr:nvCxnSpPr>
      <xdr:spPr>
        <a:xfrm flipV="1">
          <a:off x="12814300" y="16529858"/>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43380</xdr:rowOff>
    </xdr:from>
    <xdr:to>
      <xdr:col>20</xdr:col>
      <xdr:colOff>9525</xdr:colOff>
      <xdr:row>96</xdr:row>
      <xdr:rowOff>144980</xdr:rowOff>
    </xdr:to>
    <xdr:sp macro="" textlink="">
      <xdr:nvSpPr>
        <xdr:cNvPr id="688" name="フローチャート : 判断 687"/>
        <xdr:cNvSpPr/>
      </xdr:nvSpPr>
      <xdr:spPr>
        <a:xfrm>
          <a:off x="13652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136107</xdr:rowOff>
    </xdr:from>
    <xdr:ext cx="534377" cy="259045"/>
    <xdr:sp macro="" textlink="">
      <xdr:nvSpPr>
        <xdr:cNvPr id="689" name="テキスト ボックス 688"/>
        <xdr:cNvSpPr txBox="1"/>
      </xdr:nvSpPr>
      <xdr:spPr>
        <a:xfrm>
          <a:off x="13436111" y="165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58548</xdr:rowOff>
    </xdr:from>
    <xdr:to>
      <xdr:col>18</xdr:col>
      <xdr:colOff>492125</xdr:colOff>
      <xdr:row>96</xdr:row>
      <xdr:rowOff>160148</xdr:rowOff>
    </xdr:to>
    <xdr:sp macro="" textlink="">
      <xdr:nvSpPr>
        <xdr:cNvPr id="690" name="フローチャート : 判断 689"/>
        <xdr:cNvSpPr/>
      </xdr:nvSpPr>
      <xdr:spPr>
        <a:xfrm>
          <a:off x="12763500" y="1651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151275</xdr:rowOff>
    </xdr:from>
    <xdr:ext cx="534377" cy="259045"/>
    <xdr:sp macro="" textlink="">
      <xdr:nvSpPr>
        <xdr:cNvPr id="691" name="テキスト ボックス 690"/>
        <xdr:cNvSpPr txBox="1"/>
      </xdr:nvSpPr>
      <xdr:spPr>
        <a:xfrm>
          <a:off x="12547111" y="166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127876</xdr:rowOff>
    </xdr:from>
    <xdr:to>
      <xdr:col>23</xdr:col>
      <xdr:colOff>568325</xdr:colOff>
      <xdr:row>96</xdr:row>
      <xdr:rowOff>58026</xdr:rowOff>
    </xdr:to>
    <xdr:sp macro="" textlink="">
      <xdr:nvSpPr>
        <xdr:cNvPr id="697" name="円/楕円 696"/>
        <xdr:cNvSpPr/>
      </xdr:nvSpPr>
      <xdr:spPr>
        <a:xfrm>
          <a:off x="16268700" y="164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106303</xdr:rowOff>
    </xdr:from>
    <xdr:ext cx="534377" cy="259045"/>
    <xdr:sp macro="" textlink="">
      <xdr:nvSpPr>
        <xdr:cNvPr id="698" name="公債費該当値テキスト"/>
        <xdr:cNvSpPr txBox="1"/>
      </xdr:nvSpPr>
      <xdr:spPr>
        <a:xfrm>
          <a:off x="16370300" y="163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63,180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149988</xdr:rowOff>
    </xdr:from>
    <xdr:to>
      <xdr:col>22</xdr:col>
      <xdr:colOff>415925</xdr:colOff>
      <xdr:row>96</xdr:row>
      <xdr:rowOff>80138</xdr:rowOff>
    </xdr:to>
    <xdr:sp macro="" textlink="">
      <xdr:nvSpPr>
        <xdr:cNvPr id="699" name="円/楕円 698"/>
        <xdr:cNvSpPr/>
      </xdr:nvSpPr>
      <xdr:spPr>
        <a:xfrm>
          <a:off x="15430500" y="164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96665</xdr:rowOff>
    </xdr:from>
    <xdr:ext cx="534377" cy="259045"/>
    <xdr:sp macro="" textlink="">
      <xdr:nvSpPr>
        <xdr:cNvPr id="700" name="テキスト ボックス 699"/>
        <xdr:cNvSpPr txBox="1"/>
      </xdr:nvSpPr>
      <xdr:spPr>
        <a:xfrm>
          <a:off x="15214111" y="162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11102</xdr:rowOff>
    </xdr:from>
    <xdr:to>
      <xdr:col>21</xdr:col>
      <xdr:colOff>212725</xdr:colOff>
      <xdr:row>96</xdr:row>
      <xdr:rowOff>112702</xdr:rowOff>
    </xdr:to>
    <xdr:sp macro="" textlink="">
      <xdr:nvSpPr>
        <xdr:cNvPr id="701" name="円/楕円 700"/>
        <xdr:cNvSpPr/>
      </xdr:nvSpPr>
      <xdr:spPr>
        <a:xfrm>
          <a:off x="14541500" y="164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129229</xdr:rowOff>
    </xdr:from>
    <xdr:ext cx="534377" cy="259045"/>
    <xdr:sp macro="" textlink="">
      <xdr:nvSpPr>
        <xdr:cNvPr id="702" name="テキスト ボックス 701"/>
        <xdr:cNvSpPr txBox="1"/>
      </xdr:nvSpPr>
      <xdr:spPr>
        <a:xfrm>
          <a:off x="14325111" y="162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19858</xdr:rowOff>
    </xdr:from>
    <xdr:to>
      <xdr:col>20</xdr:col>
      <xdr:colOff>9525</xdr:colOff>
      <xdr:row>96</xdr:row>
      <xdr:rowOff>121458</xdr:rowOff>
    </xdr:to>
    <xdr:sp macro="" textlink="">
      <xdr:nvSpPr>
        <xdr:cNvPr id="703" name="円/楕円 702"/>
        <xdr:cNvSpPr/>
      </xdr:nvSpPr>
      <xdr:spPr>
        <a:xfrm>
          <a:off x="13652500" y="164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137985</xdr:rowOff>
    </xdr:from>
    <xdr:ext cx="534377" cy="259045"/>
    <xdr:sp macro="" textlink="">
      <xdr:nvSpPr>
        <xdr:cNvPr id="704" name="テキスト ボックス 703"/>
        <xdr:cNvSpPr txBox="1"/>
      </xdr:nvSpPr>
      <xdr:spPr>
        <a:xfrm>
          <a:off x="13436111" y="162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27846</xdr:rowOff>
    </xdr:from>
    <xdr:to>
      <xdr:col>18</xdr:col>
      <xdr:colOff>492125</xdr:colOff>
      <xdr:row>96</xdr:row>
      <xdr:rowOff>129446</xdr:rowOff>
    </xdr:to>
    <xdr:sp macro="" textlink="">
      <xdr:nvSpPr>
        <xdr:cNvPr id="705" name="円/楕円 704"/>
        <xdr:cNvSpPr/>
      </xdr:nvSpPr>
      <xdr:spPr>
        <a:xfrm>
          <a:off x="12763500" y="164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145973</xdr:rowOff>
    </xdr:from>
    <xdr:ext cx="534377" cy="259045"/>
    <xdr:sp macro="" textlink="">
      <xdr:nvSpPr>
        <xdr:cNvPr id="706" name="テキスト ボックス 705"/>
        <xdr:cNvSpPr txBox="1"/>
      </xdr:nvSpPr>
      <xdr:spPr>
        <a:xfrm>
          <a:off x="12547111" y="162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142087</xdr:rowOff>
    </xdr:from>
    <xdr:to>
      <xdr:col>31</xdr:col>
      <xdr:colOff>85725</xdr:colOff>
      <xdr:row>39</xdr:row>
      <xdr:rowOff>72237</xdr:rowOff>
    </xdr:to>
    <xdr:sp macro="" textlink="">
      <xdr:nvSpPr>
        <xdr:cNvPr id="739" name="フローチャート : 判断 738"/>
        <xdr:cNvSpPr/>
      </xdr:nvSpPr>
      <xdr:spPr>
        <a:xfrm>
          <a:off x="21272500" y="665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88764</xdr:rowOff>
    </xdr:from>
    <xdr:ext cx="378565" cy="259045"/>
    <xdr:sp macro="" textlink="">
      <xdr:nvSpPr>
        <xdr:cNvPr id="740" name="テキスト ボックス 739"/>
        <xdr:cNvSpPr txBox="1"/>
      </xdr:nvSpPr>
      <xdr:spPr>
        <a:xfrm>
          <a:off x="21134017" y="64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152184</xdr:rowOff>
    </xdr:from>
    <xdr:to>
      <xdr:col>29</xdr:col>
      <xdr:colOff>568325</xdr:colOff>
      <xdr:row>39</xdr:row>
      <xdr:rowOff>82334</xdr:rowOff>
    </xdr:to>
    <xdr:sp macro="" textlink="">
      <xdr:nvSpPr>
        <xdr:cNvPr id="742" name="フローチャート : 判断 741"/>
        <xdr:cNvSpPr/>
      </xdr:nvSpPr>
      <xdr:spPr>
        <a:xfrm>
          <a:off x="20383500" y="66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98861</xdr:rowOff>
    </xdr:from>
    <xdr:ext cx="378565" cy="259045"/>
    <xdr:sp macro="" textlink="">
      <xdr:nvSpPr>
        <xdr:cNvPr id="743" name="テキスト ボックス 742"/>
        <xdr:cNvSpPr txBox="1"/>
      </xdr:nvSpPr>
      <xdr:spPr>
        <a:xfrm>
          <a:off x="20245017" y="644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5" name="フローチャート : 判断 744"/>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162679</xdr:rowOff>
    </xdr:from>
    <xdr:ext cx="469744" cy="259045"/>
    <xdr:sp macro="" textlink="">
      <xdr:nvSpPr>
        <xdr:cNvPr id="746" name="テキスト ボックス 745"/>
        <xdr:cNvSpPr txBox="1"/>
      </xdr:nvSpPr>
      <xdr:spPr>
        <a:xfrm>
          <a:off x="19310427"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110274</xdr:rowOff>
    </xdr:from>
    <xdr:to>
      <xdr:col>27</xdr:col>
      <xdr:colOff>161925</xdr:colOff>
      <xdr:row>39</xdr:row>
      <xdr:rowOff>40424</xdr:rowOff>
    </xdr:to>
    <xdr:sp macro="" textlink="">
      <xdr:nvSpPr>
        <xdr:cNvPr id="747" name="フローチャート : 判断 746"/>
        <xdr:cNvSpPr/>
      </xdr:nvSpPr>
      <xdr:spPr>
        <a:xfrm>
          <a:off x="18605500" y="6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56951</xdr:rowOff>
    </xdr:from>
    <xdr:ext cx="469744" cy="259045"/>
    <xdr:sp macro="" textlink="">
      <xdr:nvSpPr>
        <xdr:cNvPr id="748" name="テキスト ボックス 747"/>
        <xdr:cNvSpPr txBox="1"/>
      </xdr:nvSpPr>
      <xdr:spPr>
        <a:xfrm>
          <a:off x="18421427" y="6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と土木費が類似団体と比較して住民一人当たりのコストが高くなっている。特に民生費は一人当たり１６９，４８６円となっており類似団体の中でも上位に位置している。これは、南関町が子育て環境の充実を図るため、他の経費を見直し、保育料補助事業や子ども・子育て新制度による子育て支援の充実に積極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取り崩しもなく安定的に推移している。実質単年度収支については、平成２６年度に公債費が増加したため赤字となっているが、その他の年度では黒字となっており、概ね健全な財政状況と思われる。今後は庁舎移転等の課題や起債の償還がピークを迎えることから、基金の取り崩し等で対応せざるを得ない状況が予想されるが、経費削減に努め、健全な財政状況を維持し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施計画等に基づいた計画的な予算の編成及び執行により、全ての事業で赤字決算とはならなかった。しかし、公営企業会計に対しては一般会計からの繰出金も多く、独立採算を図ることが課題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6135984</v>
      </c>
      <c r="BO4" s="379"/>
      <c r="BP4" s="379"/>
      <c r="BQ4" s="379"/>
      <c r="BR4" s="379"/>
      <c r="BS4" s="379"/>
      <c r="BT4" s="379"/>
      <c r="BU4" s="380"/>
      <c r="BV4" s="378">
        <v>5770178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5.2</v>
      </c>
      <c r="CU4" s="385"/>
      <c r="CV4" s="385"/>
      <c r="CW4" s="385"/>
      <c r="CX4" s="385"/>
      <c r="CY4" s="385"/>
      <c r="CZ4" s="385"/>
      <c r="DA4" s="386"/>
      <c r="DB4" s="384">
        <v>2.8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5960268</v>
      </c>
      <c r="BO5" s="416"/>
      <c r="BP5" s="416"/>
      <c r="BQ5" s="416"/>
      <c r="BR5" s="416"/>
      <c r="BS5" s="416"/>
      <c r="BT5" s="416"/>
      <c r="BU5" s="417"/>
      <c r="BV5" s="415">
        <v>5669603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90.7</v>
      </c>
      <c r="CU5" s="413"/>
      <c r="CV5" s="413"/>
      <c r="CW5" s="413"/>
      <c r="CX5" s="413"/>
      <c r="CY5" s="413"/>
      <c r="CZ5" s="413"/>
      <c r="DA5" s="414"/>
      <c r="DB5" s="412">
        <v>91.4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175716</v>
      </c>
      <c r="BO6" s="416"/>
      <c r="BP6" s="416"/>
      <c r="BQ6" s="416"/>
      <c r="BR6" s="416"/>
      <c r="BS6" s="416"/>
      <c r="BT6" s="416"/>
      <c r="BU6" s="417"/>
      <c r="BV6" s="415">
        <v>100575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96.2</v>
      </c>
      <c r="CU6" s="453"/>
      <c r="CV6" s="453"/>
      <c r="CW6" s="453"/>
      <c r="CX6" s="453"/>
      <c r="CY6" s="453"/>
      <c r="CZ6" s="453"/>
      <c r="DA6" s="454"/>
      <c r="DB6" s="452">
        <v>97.3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1546</v>
      </c>
      <c r="BO7" s="416"/>
      <c r="BP7" s="416"/>
      <c r="BQ7" s="416"/>
      <c r="BR7" s="416"/>
      <c r="BS7" s="416"/>
      <c r="BT7" s="416"/>
      <c r="BU7" s="417"/>
      <c r="BV7" s="415">
        <v>11779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3318493</v>
      </c>
      <c r="CU7" s="416"/>
      <c r="CV7" s="416"/>
      <c r="CW7" s="416"/>
      <c r="CX7" s="416"/>
      <c r="CY7" s="416"/>
      <c r="CZ7" s="416"/>
      <c r="DA7" s="417"/>
      <c r="DB7" s="415">
        <v>3197132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174170</v>
      </c>
      <c r="BO8" s="416"/>
      <c r="BP8" s="416"/>
      <c r="BQ8" s="416"/>
      <c r="BR8" s="416"/>
      <c r="BS8" s="416"/>
      <c r="BT8" s="416"/>
      <c r="BU8" s="417"/>
      <c r="BV8" s="415">
        <v>88796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9786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85374</v>
      </c>
      <c r="BO9" s="416"/>
      <c r="BP9" s="416"/>
      <c r="BQ9" s="416"/>
      <c r="BR9" s="416"/>
      <c r="BS9" s="416"/>
      <c r="BT9" s="416"/>
      <c r="BU9" s="417"/>
      <c r="BV9" s="415">
        <v>-32699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15.6</v>
      </c>
      <c r="CU9" s="413"/>
      <c r="CV9" s="413"/>
      <c r="CW9" s="413"/>
      <c r="CX9" s="413"/>
      <c r="CY9" s="413"/>
      <c r="CZ9" s="413"/>
      <c r="DA9" s="414"/>
      <c r="DB9" s="412">
        <v>15.8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10564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380</v>
      </c>
      <c r="BO10" s="416"/>
      <c r="BP10" s="416"/>
      <c r="BQ10" s="416"/>
      <c r="BR10" s="416"/>
      <c r="BS10" s="416"/>
      <c r="BT10" s="416"/>
      <c r="BU10" s="417"/>
      <c r="BV10" s="415">
        <v>499</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10309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10232</v>
      </c>
      <c r="S13" s="497"/>
      <c r="T13" s="497"/>
      <c r="U13" s="497"/>
      <c r="V13" s="498"/>
      <c r="W13" s="431" t="s">
        <v>121</v>
      </c>
      <c r="X13" s="432"/>
      <c r="Y13" s="432"/>
      <c r="Z13" s="432"/>
      <c r="AA13" s="432"/>
      <c r="AB13" s="422"/>
      <c r="AC13" s="466">
        <v>858</v>
      </c>
      <c r="AD13" s="467"/>
      <c r="AE13" s="467"/>
      <c r="AF13" s="467"/>
      <c r="AG13" s="506"/>
      <c r="AH13" s="466">
        <v>1132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85754</v>
      </c>
      <c r="BO13" s="416"/>
      <c r="BP13" s="416"/>
      <c r="BQ13" s="416"/>
      <c r="BR13" s="416"/>
      <c r="BS13" s="416"/>
      <c r="BT13" s="416"/>
      <c r="BU13" s="417"/>
      <c r="BV13" s="415">
        <v>-32200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8.4</v>
      </c>
      <c r="CU13" s="413"/>
      <c r="CV13" s="413"/>
      <c r="CW13" s="413"/>
      <c r="CX13" s="413"/>
      <c r="CY13" s="413"/>
      <c r="CZ13" s="413"/>
      <c r="DA13" s="414"/>
      <c r="DB13" s="412">
        <v>8.4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10473</v>
      </c>
      <c r="S14" s="497"/>
      <c r="T14" s="497"/>
      <c r="U14" s="497"/>
      <c r="V14" s="498"/>
      <c r="W14" s="405"/>
      <c r="X14" s="406"/>
      <c r="Y14" s="406"/>
      <c r="Z14" s="406"/>
      <c r="AA14" s="406"/>
      <c r="AB14" s="395"/>
      <c r="AC14" s="499">
        <v>17.100000000000001</v>
      </c>
      <c r="AD14" s="500"/>
      <c r="AE14" s="500"/>
      <c r="AF14" s="500"/>
      <c r="AG14" s="501"/>
      <c r="AH14" s="499">
        <v>20.5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6.5</v>
      </c>
      <c r="CU14" s="511"/>
      <c r="CV14" s="511"/>
      <c r="CW14" s="511"/>
      <c r="CX14" s="511"/>
      <c r="CY14" s="511"/>
      <c r="CZ14" s="511"/>
      <c r="DA14" s="512"/>
      <c r="DB14" s="510">
        <v>3.4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10399</v>
      </c>
      <c r="S15" s="497"/>
      <c r="T15" s="497"/>
      <c r="U15" s="497"/>
      <c r="V15" s="498"/>
      <c r="W15" s="431" t="s">
        <v>128</v>
      </c>
      <c r="X15" s="432"/>
      <c r="Y15" s="432"/>
      <c r="Z15" s="432"/>
      <c r="AA15" s="432"/>
      <c r="AB15" s="422"/>
      <c r="AC15" s="466">
        <v>1649</v>
      </c>
      <c r="AD15" s="467"/>
      <c r="AE15" s="467"/>
      <c r="AF15" s="467"/>
      <c r="AG15" s="506"/>
      <c r="AH15" s="466">
        <v>1773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1024615</v>
      </c>
      <c r="BO15" s="379"/>
      <c r="BP15" s="379"/>
      <c r="BQ15" s="379"/>
      <c r="BR15" s="379"/>
      <c r="BS15" s="379"/>
      <c r="BT15" s="379"/>
      <c r="BU15" s="380"/>
      <c r="BV15" s="378">
        <v>998831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32.799999999999997</v>
      </c>
      <c r="AD16" s="500"/>
      <c r="AE16" s="500"/>
      <c r="AF16" s="500"/>
      <c r="AG16" s="501"/>
      <c r="AH16" s="499">
        <v>32.1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2855619</v>
      </c>
      <c r="BO16" s="416"/>
      <c r="BP16" s="416"/>
      <c r="BQ16" s="416"/>
      <c r="BR16" s="416"/>
      <c r="BS16" s="416"/>
      <c r="BT16" s="416"/>
      <c r="BU16" s="417"/>
      <c r="BV16" s="415">
        <v>2724027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2520</v>
      </c>
      <c r="AD17" s="467"/>
      <c r="AE17" s="467"/>
      <c r="AF17" s="467"/>
      <c r="AG17" s="506"/>
      <c r="AH17" s="466">
        <v>2612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1292742</v>
      </c>
      <c r="BO17" s="416"/>
      <c r="BP17" s="416"/>
      <c r="BQ17" s="416"/>
      <c r="BR17" s="416"/>
      <c r="BS17" s="416"/>
      <c r="BT17" s="416"/>
      <c r="BU17" s="417"/>
      <c r="BV17" s="415">
        <v>1275888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68.92</v>
      </c>
      <c r="M18" s="528"/>
      <c r="N18" s="528"/>
      <c r="O18" s="528"/>
      <c r="P18" s="528"/>
      <c r="Q18" s="528"/>
      <c r="R18" s="529"/>
      <c r="S18" s="529"/>
      <c r="T18" s="529"/>
      <c r="U18" s="529"/>
      <c r="V18" s="530"/>
      <c r="W18" s="433"/>
      <c r="X18" s="434"/>
      <c r="Y18" s="434"/>
      <c r="Z18" s="434"/>
      <c r="AA18" s="434"/>
      <c r="AB18" s="425"/>
      <c r="AC18" s="531">
        <v>50.1</v>
      </c>
      <c r="AD18" s="532"/>
      <c r="AE18" s="532"/>
      <c r="AF18" s="532"/>
      <c r="AG18" s="533"/>
      <c r="AH18" s="531">
        <v>47.3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3084508</v>
      </c>
      <c r="BO18" s="416"/>
      <c r="BP18" s="416"/>
      <c r="BQ18" s="416"/>
      <c r="BR18" s="416"/>
      <c r="BS18" s="416"/>
      <c r="BT18" s="416"/>
      <c r="BU18" s="417"/>
      <c r="BV18" s="415">
        <v>2949451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142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3780278</v>
      </c>
      <c r="BO19" s="416"/>
      <c r="BP19" s="416"/>
      <c r="BQ19" s="416"/>
      <c r="BR19" s="416"/>
      <c r="BS19" s="416"/>
      <c r="BT19" s="416"/>
      <c r="BU19" s="417"/>
      <c r="BV19" s="415">
        <v>3568926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3560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6654213</v>
      </c>
      <c r="BO23" s="416"/>
      <c r="BP23" s="416"/>
      <c r="BQ23" s="416"/>
      <c r="BR23" s="416"/>
      <c r="BS23" s="416"/>
      <c r="BT23" s="416"/>
      <c r="BU23" s="417"/>
      <c r="BV23" s="415">
        <v>6475038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7900</v>
      </c>
      <c r="R24" s="467"/>
      <c r="S24" s="467"/>
      <c r="T24" s="467"/>
      <c r="U24" s="467"/>
      <c r="V24" s="506"/>
      <c r="W24" s="561"/>
      <c r="X24" s="549"/>
      <c r="Y24" s="550"/>
      <c r="Z24" s="465" t="s">
        <v>151</v>
      </c>
      <c r="AA24" s="445"/>
      <c r="AB24" s="445"/>
      <c r="AC24" s="445"/>
      <c r="AD24" s="445"/>
      <c r="AE24" s="445"/>
      <c r="AF24" s="445"/>
      <c r="AG24" s="446"/>
      <c r="AH24" s="466">
        <v>107</v>
      </c>
      <c r="AI24" s="467"/>
      <c r="AJ24" s="467"/>
      <c r="AK24" s="467"/>
      <c r="AL24" s="506"/>
      <c r="AM24" s="466">
        <v>319502</v>
      </c>
      <c r="AN24" s="467"/>
      <c r="AO24" s="467"/>
      <c r="AP24" s="467"/>
      <c r="AQ24" s="467"/>
      <c r="AR24" s="506"/>
      <c r="AS24" s="466">
        <v>2986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6108734</v>
      </c>
      <c r="BO24" s="416"/>
      <c r="BP24" s="416"/>
      <c r="BQ24" s="416"/>
      <c r="BR24" s="416"/>
      <c r="BS24" s="416"/>
      <c r="BT24" s="416"/>
      <c r="BU24" s="417"/>
      <c r="BV24" s="415">
        <v>6018052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5740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736913</v>
      </c>
      <c r="BO25" s="379"/>
      <c r="BP25" s="379"/>
      <c r="BQ25" s="379"/>
      <c r="BR25" s="379"/>
      <c r="BS25" s="379"/>
      <c r="BT25" s="379"/>
      <c r="BU25" s="380"/>
      <c r="BV25" s="378">
        <v>582018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5240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3330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221342</v>
      </c>
      <c r="BO27" s="585"/>
      <c r="BP27" s="585"/>
      <c r="BQ27" s="585"/>
      <c r="BR27" s="585"/>
      <c r="BS27" s="585"/>
      <c r="BT27" s="585"/>
      <c r="BU27" s="586"/>
      <c r="BV27" s="584">
        <v>221342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2750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1176241</v>
      </c>
      <c r="BO28" s="379"/>
      <c r="BP28" s="379"/>
      <c r="BQ28" s="379"/>
      <c r="BR28" s="379"/>
      <c r="BS28" s="379"/>
      <c r="BT28" s="379"/>
      <c r="BU28" s="380"/>
      <c r="BV28" s="378">
        <v>1175861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2500</v>
      </c>
      <c r="R29" s="467"/>
      <c r="S29" s="467"/>
      <c r="T29" s="467"/>
      <c r="U29" s="467"/>
      <c r="V29" s="506"/>
      <c r="W29" s="562"/>
      <c r="X29" s="563"/>
      <c r="Y29" s="564"/>
      <c r="Z29" s="465" t="s">
        <v>167</v>
      </c>
      <c r="AA29" s="445"/>
      <c r="AB29" s="445"/>
      <c r="AC29" s="445"/>
      <c r="AD29" s="445"/>
      <c r="AE29" s="445"/>
      <c r="AF29" s="445"/>
      <c r="AG29" s="446"/>
      <c r="AH29" s="466">
        <v>107</v>
      </c>
      <c r="AI29" s="467"/>
      <c r="AJ29" s="467"/>
      <c r="AK29" s="467"/>
      <c r="AL29" s="506"/>
      <c r="AM29" s="466">
        <v>319502</v>
      </c>
      <c r="AN29" s="467"/>
      <c r="AO29" s="467"/>
      <c r="AP29" s="467"/>
      <c r="AQ29" s="467"/>
      <c r="AR29" s="506"/>
      <c r="AS29" s="466">
        <v>2986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116795</v>
      </c>
      <c r="BO29" s="416"/>
      <c r="BP29" s="416"/>
      <c r="BQ29" s="416"/>
      <c r="BR29" s="416"/>
      <c r="BS29" s="416"/>
      <c r="BT29" s="416"/>
      <c r="BU29" s="417"/>
      <c r="BV29" s="415">
        <v>116739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1507589</v>
      </c>
      <c r="BO30" s="585"/>
      <c r="BP30" s="585"/>
      <c r="BQ30" s="585"/>
      <c r="BR30" s="585"/>
      <c r="BS30" s="585"/>
      <c r="BT30" s="585"/>
      <c r="BU30" s="586"/>
      <c r="BV30" s="584">
        <v>1491937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熊本県市町村総合事務組合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有明広域行政事務組合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浄化槽整備推進事業特別会計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熊本県後期高齢者医療広域連合（一般会計）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宅地分譲事業特別会計</v>
      </c>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熊本県後期高齢者医療広域連合（後期高齢者医療特別会計）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533</v>
      </c>
      <c r="D34" s="1181"/>
      <c r="E34" s="1182"/>
      <c r="F34" s="32">
        <v>3.54</v>
      </c>
      <c r="G34" s="33">
        <v>3.56</v>
      </c>
      <c r="H34" s="33">
        <v>3.77</v>
      </c>
      <c r="I34" s="33">
        <v>2.77</v>
      </c>
      <c r="J34" s="34">
        <v>5.24</v>
      </c>
      <c r="K34" s="22"/>
      <c r="L34" s="22"/>
      <c r="M34" s="22"/>
      <c r="N34" s="22"/>
      <c r="O34" s="22"/>
      <c r="P34" s="22"/>
    </row>
    <row r="35" spans="1:16" ht="39" customHeight="1">
      <c r="A35" s="22"/>
      <c r="B35" s="35"/>
      <c r="C35" s="1175" t="s">
        <v>534</v>
      </c>
      <c r="D35" s="1176"/>
      <c r="E35" s="1177"/>
      <c r="F35" s="36">
        <v>2.16</v>
      </c>
      <c r="G35" s="37">
        <v>2.63</v>
      </c>
      <c r="H35" s="37">
        <v>2.34</v>
      </c>
      <c r="I35" s="37">
        <v>2.4</v>
      </c>
      <c r="J35" s="38">
        <v>2.33</v>
      </c>
      <c r="K35" s="22"/>
      <c r="L35" s="22"/>
      <c r="M35" s="22"/>
      <c r="N35" s="22"/>
      <c r="O35" s="22"/>
      <c r="P35" s="22"/>
    </row>
    <row r="36" spans="1:16" ht="39" customHeight="1">
      <c r="A36" s="22"/>
      <c r="B36" s="35"/>
      <c r="C36" s="1175" t="s">
        <v>535</v>
      </c>
      <c r="D36" s="1176"/>
      <c r="E36" s="1177"/>
      <c r="F36" s="36">
        <v>3.3</v>
      </c>
      <c r="G36" s="37">
        <v>0.31</v>
      </c>
      <c r="H36" s="37">
        <v>1.73</v>
      </c>
      <c r="I36" s="37">
        <v>1.75</v>
      </c>
      <c r="J36" s="38">
        <v>2.23</v>
      </c>
      <c r="K36" s="22"/>
      <c r="L36" s="22"/>
      <c r="M36" s="22"/>
      <c r="N36" s="22"/>
      <c r="O36" s="22"/>
      <c r="P36" s="22"/>
    </row>
    <row r="37" spans="1:16" ht="39" customHeight="1">
      <c r="A37" s="22"/>
      <c r="B37" s="35"/>
      <c r="C37" s="1175" t="s">
        <v>536</v>
      </c>
      <c r="D37" s="1176"/>
      <c r="E37" s="1177"/>
      <c r="F37" s="36">
        <v>2.0099999999999998</v>
      </c>
      <c r="G37" s="37">
        <v>2.5</v>
      </c>
      <c r="H37" s="37">
        <v>2.5099999999999998</v>
      </c>
      <c r="I37" s="37">
        <v>1.94</v>
      </c>
      <c r="J37" s="38">
        <v>1.84</v>
      </c>
      <c r="K37" s="22"/>
      <c r="L37" s="22"/>
      <c r="M37" s="22"/>
      <c r="N37" s="22"/>
      <c r="O37" s="22"/>
      <c r="P37" s="22"/>
    </row>
    <row r="38" spans="1:16" ht="39" customHeight="1">
      <c r="A38" s="22"/>
      <c r="B38" s="35"/>
      <c r="C38" s="1175" t="s">
        <v>537</v>
      </c>
      <c r="D38" s="1176"/>
      <c r="E38" s="1177"/>
      <c r="F38" s="36">
        <v>0</v>
      </c>
      <c r="G38" s="37">
        <v>0</v>
      </c>
      <c r="H38" s="37">
        <v>0.01</v>
      </c>
      <c r="I38" s="37">
        <v>0.01</v>
      </c>
      <c r="J38" s="38">
        <v>0.01</v>
      </c>
      <c r="K38" s="22"/>
      <c r="L38" s="22"/>
      <c r="M38" s="22"/>
      <c r="N38" s="22"/>
      <c r="O38" s="22"/>
      <c r="P38" s="22"/>
    </row>
    <row r="39" spans="1:16" ht="39" customHeight="1">
      <c r="A39" s="22"/>
      <c r="B39" s="35"/>
      <c r="C39" s="1175" t="s">
        <v>538</v>
      </c>
      <c r="D39" s="1176"/>
      <c r="E39" s="1177"/>
      <c r="F39" s="36">
        <v>0</v>
      </c>
      <c r="G39" s="37">
        <v>0</v>
      </c>
      <c r="H39" s="37">
        <v>0</v>
      </c>
      <c r="I39" s="37">
        <v>0</v>
      </c>
      <c r="J39" s="38">
        <v>0</v>
      </c>
      <c r="K39" s="22"/>
      <c r="L39" s="22"/>
      <c r="M39" s="22"/>
      <c r="N39" s="22"/>
      <c r="O39" s="22"/>
      <c r="P39" s="22"/>
    </row>
    <row r="40" spans="1:16" ht="39" customHeight="1">
      <c r="A40" s="22"/>
      <c r="B40" s="35"/>
      <c r="C40" s="1175" t="s">
        <v>539</v>
      </c>
      <c r="D40" s="1176"/>
      <c r="E40" s="1177"/>
      <c r="F40" s="36">
        <v>0</v>
      </c>
      <c r="G40" s="37">
        <v>0</v>
      </c>
      <c r="H40" s="37">
        <v>0</v>
      </c>
      <c r="I40" s="37">
        <v>0</v>
      </c>
      <c r="J40" s="38">
        <v>0</v>
      </c>
      <c r="K40" s="22"/>
      <c r="L40" s="22"/>
      <c r="M40" s="22"/>
      <c r="N40" s="22"/>
      <c r="O40" s="22"/>
      <c r="P40" s="22"/>
    </row>
    <row r="41" spans="1:16" ht="39" customHeight="1">
      <c r="A41" s="22"/>
      <c r="B41" s="35"/>
      <c r="C41" s="1175" t="s">
        <v>540</v>
      </c>
      <c r="D41" s="1176"/>
      <c r="E41" s="1177"/>
      <c r="F41" s="36">
        <v>7.0000000000000007E-2</v>
      </c>
      <c r="G41" s="37">
        <v>0.18</v>
      </c>
      <c r="H41" s="37">
        <v>0.25</v>
      </c>
      <c r="I41" s="37">
        <v>0</v>
      </c>
      <c r="J41" s="38">
        <v>0</v>
      </c>
      <c r="K41" s="22"/>
      <c r="L41" s="22"/>
      <c r="M41" s="22"/>
      <c r="N41" s="22"/>
      <c r="O41" s="22"/>
      <c r="P41" s="22"/>
    </row>
    <row r="42" spans="1:16" ht="39" customHeight="1">
      <c r="A42" s="22"/>
      <c r="B42" s="39"/>
      <c r="C42" s="1175" t="s">
        <v>541</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542</v>
      </c>
      <c r="D43" s="1179"/>
      <c r="E43" s="1180"/>
      <c r="F43" s="41" t="s">
        <v>487</v>
      </c>
      <c r="G43" s="42" t="s">
        <v>487</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11</v>
      </c>
      <c r="C45" s="1192"/>
      <c r="D45" s="58"/>
      <c r="E45" s="1197" t="s">
        <v>12</v>
      </c>
      <c r="F45" s="1197"/>
      <c r="G45" s="1197"/>
      <c r="H45" s="1197"/>
      <c r="I45" s="1197"/>
      <c r="J45" s="1198"/>
      <c r="K45" s="59">
        <v>547</v>
      </c>
      <c r="L45" s="60">
        <v>558</v>
      </c>
      <c r="M45" s="60">
        <v>571</v>
      </c>
      <c r="N45" s="60">
        <v>621</v>
      </c>
      <c r="O45" s="61">
        <v>651</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74</v>
      </c>
      <c r="L48" s="64">
        <v>95</v>
      </c>
      <c r="M48" s="64">
        <v>88</v>
      </c>
      <c r="N48" s="64">
        <v>72</v>
      </c>
      <c r="O48" s="65">
        <v>79</v>
      </c>
      <c r="P48" s="48"/>
      <c r="Q48" s="48"/>
      <c r="R48" s="48"/>
      <c r="S48" s="48"/>
      <c r="T48" s="48"/>
      <c r="U48" s="48"/>
    </row>
    <row r="49" spans="1:21" ht="30.75" customHeight="1">
      <c r="A49" s="48"/>
      <c r="B49" s="1193"/>
      <c r="C49" s="1194"/>
      <c r="D49" s="62"/>
      <c r="E49" s="1185" t="s">
        <v>16</v>
      </c>
      <c r="F49" s="1185"/>
      <c r="G49" s="1185"/>
      <c r="H49" s="1185"/>
      <c r="I49" s="1185"/>
      <c r="J49" s="1186"/>
      <c r="K49" s="63">
        <v>49</v>
      </c>
      <c r="L49" s="64">
        <v>47</v>
      </c>
      <c r="M49" s="64">
        <v>44</v>
      </c>
      <c r="N49" s="64">
        <v>56</v>
      </c>
      <c r="O49" s="65">
        <v>57</v>
      </c>
      <c r="P49" s="48"/>
      <c r="Q49" s="48"/>
      <c r="R49" s="48"/>
      <c r="S49" s="48"/>
      <c r="T49" s="48"/>
      <c r="U49" s="48"/>
    </row>
    <row r="50" spans="1:21" ht="30.75" customHeight="1">
      <c r="A50" s="48"/>
      <c r="B50" s="1193"/>
      <c r="C50" s="1194"/>
      <c r="D50" s="62"/>
      <c r="E50" s="1185" t="s">
        <v>17</v>
      </c>
      <c r="F50" s="1185"/>
      <c r="G50" s="1185"/>
      <c r="H50" s="1185"/>
      <c r="I50" s="1185"/>
      <c r="J50" s="1186"/>
      <c r="K50" s="63">
        <v>31</v>
      </c>
      <c r="L50" s="64">
        <v>28</v>
      </c>
      <c r="M50" s="64">
        <v>34</v>
      </c>
      <c r="N50" s="64">
        <v>31</v>
      </c>
      <c r="O50" s="65">
        <v>27</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477</v>
      </c>
      <c r="L52" s="64">
        <v>492</v>
      </c>
      <c r="M52" s="64">
        <v>506</v>
      </c>
      <c r="N52" s="64">
        <v>552</v>
      </c>
      <c r="O52" s="65">
        <v>581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224</v>
      </c>
      <c r="L53" s="69">
        <v>236</v>
      </c>
      <c r="M53" s="69">
        <v>231</v>
      </c>
      <c r="N53" s="69">
        <v>228</v>
      </c>
      <c r="O53" s="70">
        <v>233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99" t="s">
        <v>24</v>
      </c>
      <c r="C41" s="1200"/>
      <c r="D41" s="81"/>
      <c r="E41" s="1205" t="s">
        <v>25</v>
      </c>
      <c r="F41" s="1205"/>
      <c r="G41" s="1205"/>
      <c r="H41" s="1206"/>
      <c r="I41" s="82">
        <v>5950</v>
      </c>
      <c r="J41" s="83">
        <v>6082</v>
      </c>
      <c r="K41" s="83">
        <v>6269</v>
      </c>
      <c r="L41" s="83">
        <v>6475</v>
      </c>
      <c r="M41" s="84">
        <v>6654</v>
      </c>
    </row>
    <row r="42" spans="2:13" ht="27.75" customHeight="1">
      <c r="B42" s="1201"/>
      <c r="C42" s="1202"/>
      <c r="D42" s="85"/>
      <c r="E42" s="1207" t="s">
        <v>26</v>
      </c>
      <c r="F42" s="1207"/>
      <c r="G42" s="1207"/>
      <c r="H42" s="1208"/>
      <c r="I42" s="86" t="s">
        <v>487</v>
      </c>
      <c r="J42" s="87" t="s">
        <v>487</v>
      </c>
      <c r="K42" s="87" t="s">
        <v>487</v>
      </c>
      <c r="L42" s="87" t="s">
        <v>487</v>
      </c>
      <c r="M42" s="88" t="s">
        <v>487</v>
      </c>
    </row>
    <row r="43" spans="2:13" ht="27.75" customHeight="1">
      <c r="B43" s="1201"/>
      <c r="C43" s="1202"/>
      <c r="D43" s="85"/>
      <c r="E43" s="1207" t="s">
        <v>27</v>
      </c>
      <c r="F43" s="1207"/>
      <c r="G43" s="1207"/>
      <c r="H43" s="1208"/>
      <c r="I43" s="86">
        <v>1185</v>
      </c>
      <c r="J43" s="87">
        <v>1125</v>
      </c>
      <c r="K43" s="87">
        <v>1110</v>
      </c>
      <c r="L43" s="87">
        <v>1062</v>
      </c>
      <c r="M43" s="88">
        <v>938</v>
      </c>
    </row>
    <row r="44" spans="2:13" ht="27.75" customHeight="1">
      <c r="B44" s="1201"/>
      <c r="C44" s="1202"/>
      <c r="D44" s="85"/>
      <c r="E44" s="1207" t="s">
        <v>28</v>
      </c>
      <c r="F44" s="1207"/>
      <c r="G44" s="1207"/>
      <c r="H44" s="1208"/>
      <c r="I44" s="86">
        <v>287</v>
      </c>
      <c r="J44" s="87">
        <v>253</v>
      </c>
      <c r="K44" s="87">
        <v>282</v>
      </c>
      <c r="L44" s="87">
        <v>248</v>
      </c>
      <c r="M44" s="88">
        <v>266</v>
      </c>
    </row>
    <row r="45" spans="2:13" ht="27.75" customHeight="1">
      <c r="B45" s="1201"/>
      <c r="C45" s="1202"/>
      <c r="D45" s="85"/>
      <c r="E45" s="1207" t="s">
        <v>29</v>
      </c>
      <c r="F45" s="1207"/>
      <c r="G45" s="1207"/>
      <c r="H45" s="1208"/>
      <c r="I45" s="86">
        <v>1326</v>
      </c>
      <c r="J45" s="87">
        <v>1302</v>
      </c>
      <c r="K45" s="87">
        <v>1212</v>
      </c>
      <c r="L45" s="87">
        <v>1179</v>
      </c>
      <c r="M45" s="88">
        <v>1221</v>
      </c>
    </row>
    <row r="46" spans="2:13" ht="27.75" customHeight="1">
      <c r="B46" s="1201"/>
      <c r="C46" s="1202"/>
      <c r="D46" s="85"/>
      <c r="E46" s="1207" t="s">
        <v>30</v>
      </c>
      <c r="F46" s="1207"/>
      <c r="G46" s="1207"/>
      <c r="H46" s="1208"/>
      <c r="I46" s="86" t="s">
        <v>487</v>
      </c>
      <c r="J46" s="87" t="s">
        <v>487</v>
      </c>
      <c r="K46" s="87" t="s">
        <v>487</v>
      </c>
      <c r="L46" s="87" t="s">
        <v>487</v>
      </c>
      <c r="M46" s="88" t="s">
        <v>487</v>
      </c>
    </row>
    <row r="47" spans="2:13" ht="27.75" customHeight="1">
      <c r="B47" s="1201"/>
      <c r="C47" s="1202"/>
      <c r="D47" s="85"/>
      <c r="E47" s="1207" t="s">
        <v>31</v>
      </c>
      <c r="F47" s="1207"/>
      <c r="G47" s="1207"/>
      <c r="H47" s="1208"/>
      <c r="I47" s="86" t="s">
        <v>487</v>
      </c>
      <c r="J47" s="87" t="s">
        <v>487</v>
      </c>
      <c r="K47" s="87" t="s">
        <v>487</v>
      </c>
      <c r="L47" s="87" t="s">
        <v>487</v>
      </c>
      <c r="M47" s="88" t="s">
        <v>487</v>
      </c>
    </row>
    <row r="48" spans="2:13" ht="27.75" customHeight="1">
      <c r="B48" s="1203"/>
      <c r="C48" s="1204"/>
      <c r="D48" s="85"/>
      <c r="E48" s="1207" t="s">
        <v>32</v>
      </c>
      <c r="F48" s="1207"/>
      <c r="G48" s="1207"/>
      <c r="H48" s="1208"/>
      <c r="I48" s="86" t="s">
        <v>487</v>
      </c>
      <c r="J48" s="87" t="s">
        <v>487</v>
      </c>
      <c r="K48" s="87" t="s">
        <v>487</v>
      </c>
      <c r="L48" s="87" t="s">
        <v>487</v>
      </c>
      <c r="M48" s="88" t="s">
        <v>487</v>
      </c>
    </row>
    <row r="49" spans="2:13" ht="27.75" customHeight="1">
      <c r="B49" s="1209" t="s">
        <v>33</v>
      </c>
      <c r="C49" s="1210"/>
      <c r="D49" s="89"/>
      <c r="E49" s="1207" t="s">
        <v>34</v>
      </c>
      <c r="F49" s="1207"/>
      <c r="G49" s="1207"/>
      <c r="H49" s="1208"/>
      <c r="I49" s="86">
        <v>3264</v>
      </c>
      <c r="J49" s="87">
        <v>3285</v>
      </c>
      <c r="K49" s="87">
        <v>3139</v>
      </c>
      <c r="L49" s="87">
        <v>3081</v>
      </c>
      <c r="M49" s="88">
        <v>3096</v>
      </c>
    </row>
    <row r="50" spans="2:13" ht="27.75" customHeight="1">
      <c r="B50" s="1201"/>
      <c r="C50" s="1202"/>
      <c r="D50" s="85"/>
      <c r="E50" s="1207" t="s">
        <v>35</v>
      </c>
      <c r="F50" s="1207"/>
      <c r="G50" s="1207"/>
      <c r="H50" s="1208"/>
      <c r="I50" s="86">
        <v>579</v>
      </c>
      <c r="J50" s="87">
        <v>547</v>
      </c>
      <c r="K50" s="87">
        <v>515</v>
      </c>
      <c r="L50" s="87">
        <v>467</v>
      </c>
      <c r="M50" s="88">
        <v>453</v>
      </c>
    </row>
    <row r="51" spans="2:13" ht="27.75" customHeight="1">
      <c r="B51" s="1203"/>
      <c r="C51" s="1204"/>
      <c r="D51" s="85"/>
      <c r="E51" s="1207" t="s">
        <v>36</v>
      </c>
      <c r="F51" s="1207"/>
      <c r="G51" s="1207"/>
      <c r="H51" s="1208"/>
      <c r="I51" s="86">
        <v>4821</v>
      </c>
      <c r="J51" s="87">
        <v>4953</v>
      </c>
      <c r="K51" s="87">
        <v>5094</v>
      </c>
      <c r="L51" s="87">
        <v>5322</v>
      </c>
      <c r="M51" s="88">
        <v>5348</v>
      </c>
    </row>
    <row r="52" spans="2:13" ht="27.75" customHeight="1" thickBot="1">
      <c r="B52" s="1211" t="s">
        <v>37</v>
      </c>
      <c r="C52" s="1212"/>
      <c r="D52" s="90"/>
      <c r="E52" s="1213" t="s">
        <v>38</v>
      </c>
      <c r="F52" s="1213"/>
      <c r="G52" s="1213"/>
      <c r="H52" s="1214"/>
      <c r="I52" s="91">
        <v>83</v>
      </c>
      <c r="J52" s="92">
        <v>-23</v>
      </c>
      <c r="K52" s="92">
        <v>124</v>
      </c>
      <c r="L52" s="92">
        <v>94</v>
      </c>
      <c r="M52" s="93">
        <v>182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36"/>
      <c r="H50" s="1237"/>
      <c r="I50" s="1237"/>
      <c r="J50" s="1238"/>
      <c r="K50" s="354" t="s">
        <v>527</v>
      </c>
      <c r="L50" s="354" t="s">
        <v>528</v>
      </c>
      <c r="M50" s="354" t="s">
        <v>529</v>
      </c>
      <c r="N50" s="354" t="s">
        <v>530</v>
      </c>
      <c r="O50" s="354" t="s">
        <v>531</v>
      </c>
    </row>
    <row r="51" spans="1:17">
      <c r="B51" s="248"/>
      <c r="C51" s="244"/>
      <c r="D51" s="244"/>
      <c r="E51" s="244"/>
      <c r="F51" s="244"/>
      <c r="G51" s="1239" t="s">
        <v>554</v>
      </c>
      <c r="H51" s="1240"/>
      <c r="I51" s="1245" t="s">
        <v>555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557</v>
      </c>
      <c r="H55" s="1220"/>
      <c r="I55" s="1225" t="s">
        <v>555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27" t="s">
        <v>561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36"/>
      <c r="H72" s="1237"/>
      <c r="I72" s="1237"/>
      <c r="J72" s="1238"/>
      <c r="K72" s="354" t="s">
        <v>527</v>
      </c>
      <c r="L72" s="354" t="s">
        <v>528</v>
      </c>
      <c r="M72" s="354" t="s">
        <v>529</v>
      </c>
      <c r="N72" s="354" t="s">
        <v>530</v>
      </c>
      <c r="O72" s="354" t="s">
        <v>531</v>
      </c>
    </row>
    <row r="73" spans="2:30">
      <c r="B73" s="248"/>
      <c r="C73" s="244"/>
      <c r="D73" s="244"/>
      <c r="E73" s="244"/>
      <c r="F73" s="244"/>
      <c r="G73" s="1239" t="s">
        <v>554</v>
      </c>
      <c r="H73" s="1240"/>
      <c r="I73" s="1245" t="s">
        <v>555</v>
      </c>
      <c r="J73" s="1245"/>
      <c r="K73" s="1226">
        <v>2.9</v>
      </c>
      <c r="L73" s="1226"/>
      <c r="M73" s="1215">
        <v>4.4000000000000004</v>
      </c>
      <c r="N73" s="1215">
        <v>3.4</v>
      </c>
      <c r="O73" s="1215">
        <v>6.5</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560</v>
      </c>
      <c r="J75" s="1225"/>
      <c r="K75" s="1247">
        <v>8.5</v>
      </c>
      <c r="L75" s="1247">
        <v>8.1999999999999993</v>
      </c>
      <c r="M75" s="1247">
        <v>8.4</v>
      </c>
      <c r="N75" s="1247">
        <v>8.4</v>
      </c>
      <c r="O75" s="1247">
        <v>8.4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557</v>
      </c>
      <c r="H77" s="1220"/>
      <c r="I77" s="1225" t="s">
        <v>555</v>
      </c>
      <c r="J77" s="1225"/>
      <c r="K77" s="1226">
        <v>28.6</v>
      </c>
      <c r="L77" s="1226">
        <v>34.299999999999997</v>
      </c>
      <c r="M77" s="1215">
        <v>24.3</v>
      </c>
      <c r="N77" s="1215">
        <v>0</v>
      </c>
      <c r="O77" s="1215">
        <v>0.8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560</v>
      </c>
      <c r="J79" s="1217"/>
      <c r="K79" s="1218">
        <v>10.9</v>
      </c>
      <c r="L79" s="1218">
        <v>10.4</v>
      </c>
      <c r="M79" s="1218">
        <v>9.8000000000000007</v>
      </c>
      <c r="N79" s="1218">
        <v>8.5</v>
      </c>
      <c r="O79" s="1218">
        <v>8.1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170949</v>
      </c>
      <c r="E3" s="116"/>
      <c r="F3" s="117">
        <v>72729</v>
      </c>
      <c r="G3" s="118"/>
      <c r="H3" s="119"/>
    </row>
    <row r="4" spans="1:8">
      <c r="A4" s="120"/>
      <c r="B4" s="121"/>
      <c r="C4" s="122"/>
      <c r="D4" s="123">
        <v>158097</v>
      </c>
      <c r="E4" s="124"/>
      <c r="F4" s="125">
        <v>36291</v>
      </c>
      <c r="G4" s="126"/>
      <c r="H4" s="127"/>
    </row>
    <row r="5" spans="1:8">
      <c r="A5" s="108" t="s">
        <v>521</v>
      </c>
      <c r="B5" s="113"/>
      <c r="C5" s="114"/>
      <c r="D5" s="115">
        <v>62744</v>
      </c>
      <c r="E5" s="116"/>
      <c r="F5" s="117">
        <v>70317</v>
      </c>
      <c r="G5" s="118"/>
      <c r="H5" s="119"/>
    </row>
    <row r="6" spans="1:8">
      <c r="A6" s="120"/>
      <c r="B6" s="121"/>
      <c r="C6" s="122"/>
      <c r="D6" s="123">
        <v>46547</v>
      </c>
      <c r="E6" s="124"/>
      <c r="F6" s="125">
        <v>35725</v>
      </c>
      <c r="G6" s="126"/>
      <c r="H6" s="127"/>
    </row>
    <row r="7" spans="1:8">
      <c r="A7" s="108" t="s">
        <v>522</v>
      </c>
      <c r="B7" s="113"/>
      <c r="C7" s="114"/>
      <c r="D7" s="115">
        <v>115386</v>
      </c>
      <c r="E7" s="116"/>
      <c r="F7" s="117">
        <v>105751</v>
      </c>
      <c r="G7" s="118"/>
      <c r="H7" s="119"/>
    </row>
    <row r="8" spans="1:8">
      <c r="A8" s="120"/>
      <c r="B8" s="121"/>
      <c r="C8" s="122"/>
      <c r="D8" s="123">
        <v>59253</v>
      </c>
      <c r="E8" s="124"/>
      <c r="F8" s="125">
        <v>49969</v>
      </c>
      <c r="G8" s="126"/>
      <c r="H8" s="127"/>
    </row>
    <row r="9" spans="1:8">
      <c r="A9" s="108" t="s">
        <v>523</v>
      </c>
      <c r="B9" s="113"/>
      <c r="C9" s="114"/>
      <c r="D9" s="115">
        <v>125909</v>
      </c>
      <c r="E9" s="116"/>
      <c r="F9" s="117">
        <v>158564</v>
      </c>
      <c r="G9" s="118"/>
      <c r="H9" s="119"/>
    </row>
    <row r="10" spans="1:8">
      <c r="A10" s="120"/>
      <c r="B10" s="121"/>
      <c r="C10" s="122"/>
      <c r="D10" s="123">
        <v>58694</v>
      </c>
      <c r="E10" s="124"/>
      <c r="F10" s="125">
        <v>48412</v>
      </c>
      <c r="G10" s="126"/>
      <c r="H10" s="127"/>
    </row>
    <row r="11" spans="1:8">
      <c r="A11" s="108" t="s">
        <v>524</v>
      </c>
      <c r="B11" s="113"/>
      <c r="C11" s="114"/>
      <c r="D11" s="115">
        <v>121256</v>
      </c>
      <c r="E11" s="116"/>
      <c r="F11" s="117">
        <v>128611</v>
      </c>
      <c r="G11" s="118"/>
      <c r="H11" s="119"/>
    </row>
    <row r="12" spans="1:8">
      <c r="A12" s="120"/>
      <c r="B12" s="121"/>
      <c r="C12" s="128"/>
      <c r="D12" s="123">
        <v>49660</v>
      </c>
      <c r="E12" s="124"/>
      <c r="F12" s="125">
        <v>61552</v>
      </c>
      <c r="G12" s="126"/>
      <c r="H12" s="127"/>
    </row>
    <row r="13" spans="1:8">
      <c r="A13" s="108"/>
      <c r="B13" s="113"/>
      <c r="C13" s="129"/>
      <c r="D13" s="130">
        <v>119249</v>
      </c>
      <c r="E13" s="131"/>
      <c r="F13" s="132">
        <v>107194</v>
      </c>
      <c r="G13" s="133"/>
      <c r="H13" s="119"/>
    </row>
    <row r="14" spans="1:8">
      <c r="A14" s="120"/>
      <c r="B14" s="121"/>
      <c r="C14" s="122"/>
      <c r="D14" s="123">
        <v>74450</v>
      </c>
      <c r="E14" s="124"/>
      <c r="F14" s="125">
        <v>46390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3.54</v>
      </c>
      <c r="C19" s="134">
        <f>ROUND(VALUE(SUBSTITUTE(実質収支比率等に係る経年分析!G$48,"▲","-")),2)</f>
        <v>3.56</v>
      </c>
      <c r="D19" s="134">
        <f>ROUND(VALUE(SUBSTITUTE(実質収支比率等に係る経年分析!H$48,"▲","-")),2)</f>
        <v>3.77</v>
      </c>
      <c r="E19" s="134">
        <f>ROUND(VALUE(SUBSTITUTE(実質収支比率等に係る経年分析!I$48,"▲","-")),2)</f>
        <v>2.78</v>
      </c>
      <c r="F19" s="134">
        <f>ROUND(VALUE(SUBSTITUTE(実質収支比率等に係る経年分析!J$48,"▲","-")),2)</f>
        <v>5.25</v>
      </c>
    </row>
    <row r="20" spans="1:11">
      <c r="A20" s="134" t="s">
        <v>43</v>
      </c>
      <c r="B20" s="134">
        <f>ROUND(VALUE(SUBSTITUTE(実質収支比率等に係る経年分析!F$47,"▲","-")),2)</f>
        <v>32.659999999999997</v>
      </c>
      <c r="C20" s="134">
        <f>ROUND(VALUE(SUBSTITUTE(実質収支比率等に係る経年分析!G$47,"▲","-")),2)</f>
        <v>34.72</v>
      </c>
      <c r="D20" s="134">
        <f>ROUND(VALUE(SUBSTITUTE(実質収支比率等に係る経年分析!H$47,"▲","-")),2)</f>
        <v>36.51</v>
      </c>
      <c r="E20" s="134">
        <f>ROUND(VALUE(SUBSTITUTE(実質収支比率等に係る経年分析!I$47,"▲","-")),2)</f>
        <v>36.78</v>
      </c>
      <c r="F20" s="134">
        <f>ROUND(VALUE(SUBSTITUTE(実質収支比率等に係る経年分析!J$47,"▲","-")),2)</f>
        <v>35.450000000000003</v>
      </c>
    </row>
    <row r="21" spans="1:11">
      <c r="A21" s="134" t="s">
        <v>44</v>
      </c>
      <c r="B21" s="134">
        <f>IF(ISNUMBER(VALUE(SUBSTITUTE(実質収支比率等に係る経年分析!F$49,"▲","-"))),ROUND(VALUE(SUBSTITUTE(実質収支比率等に係る経年分析!F$49,"▲","-")),2),NA())</f>
        <v>5.39</v>
      </c>
      <c r="C21" s="134">
        <f>IF(ISNUMBER(VALUE(SUBSTITUTE(実質収支比率等に係る経年分析!G$49,"▲","-"))),ROUND(VALUE(SUBSTITUTE(実質収支比率等に係る経年分析!G$49,"▲","-")),2),NA())</f>
        <v>1.1299999999999999</v>
      </c>
      <c r="D21" s="134">
        <f>IF(ISNUMBER(VALUE(SUBSTITUTE(実質収支比率等に係る経年分析!H$49,"▲","-"))),ROUND(VALUE(SUBSTITUTE(実質収支比率等に係る経年分析!H$49,"▲","-")),2),NA())</f>
        <v>2.38</v>
      </c>
      <c r="E21" s="134">
        <f>IF(ISNUMBER(VALUE(SUBSTITUTE(実質収支比率等に係る経年分析!I$49,"▲","-"))),ROUND(VALUE(SUBSTITUTE(実質収支比率等に係る経年分析!I$49,"▲","-")),2),NA())</f>
        <v>-1.01</v>
      </c>
      <c r="F21" s="134">
        <f>IF(ISNUMBER(VALUE(SUBSTITUTE(実質収支比率等に係る経年分析!J$49,"▲","-"))),ROUND(VALUE(SUBSTITUTE(実質収支比率等に係る経年分析!J$49,"▲","-")),2),NA())</f>
        <v>2.58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浄化槽整備推進事業特別会計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2.0099999999999998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2.23</v>
      </c>
    </row>
    <row r="35" spans="1:16">
      <c r="A35" s="135" t="str">
        <f>IF(連結実質赤字比率に係る赤字・黒字の構成分析!C$35="",NA(),連結実質赤字比率に係る赤字・黒字の構成分析!C$35)</f>
        <v>介護サービス事業特別会計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477</v>
      </c>
      <c r="E42" s="136"/>
      <c r="F42" s="136"/>
      <c r="G42" s="136">
        <f>'実質公債費比率（分子）の構造'!L$52</f>
        <v>492</v>
      </c>
      <c r="H42" s="136"/>
      <c r="I42" s="136"/>
      <c r="J42" s="136">
        <f>'実質公債費比率（分子）の構造'!M$52</f>
        <v>506</v>
      </c>
      <c r="K42" s="136"/>
      <c r="L42" s="136"/>
      <c r="M42" s="136">
        <f>'実質公債費比率（分子）の構造'!N$52</f>
        <v>552</v>
      </c>
      <c r="N42" s="136"/>
      <c r="O42" s="136"/>
      <c r="P42" s="136">
        <f>'実質公債費比率（分子）の構造'!O$52</f>
        <v>581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31</v>
      </c>
      <c r="C44" s="136"/>
      <c r="D44" s="136"/>
      <c r="E44" s="136">
        <f>'実質公債費比率（分子）の構造'!L$50</f>
        <v>28</v>
      </c>
      <c r="F44" s="136"/>
      <c r="G44" s="136"/>
      <c r="H44" s="136">
        <f>'実質公債費比率（分子）の構造'!M$50</f>
        <v>34</v>
      </c>
      <c r="I44" s="136"/>
      <c r="J44" s="136"/>
      <c r="K44" s="136">
        <f>'実質公債費比率（分子）の構造'!N$50</f>
        <v>31</v>
      </c>
      <c r="L44" s="136"/>
      <c r="M44" s="136"/>
      <c r="N44" s="136">
        <f>'実質公債費比率（分子）の構造'!O$50</f>
        <v>27</v>
      </c>
      <c r="O44" s="136"/>
      <c r="P44" s="136"/>
    </row>
    <row r="45" spans="1:16">
      <c r="A45" s="136" t="s">
        <v>54</v>
      </c>
      <c r="B45" s="136">
        <f>'実質公債費比率（分子）の構造'!K$49</f>
        <v>49</v>
      </c>
      <c r="C45" s="136"/>
      <c r="D45" s="136"/>
      <c r="E45" s="136">
        <f>'実質公債費比率（分子）の構造'!L$49</f>
        <v>47</v>
      </c>
      <c r="F45" s="136"/>
      <c r="G45" s="136"/>
      <c r="H45" s="136">
        <f>'実質公債費比率（分子）の構造'!M$49</f>
        <v>44</v>
      </c>
      <c r="I45" s="136"/>
      <c r="J45" s="136"/>
      <c r="K45" s="136">
        <f>'実質公債費比率（分子）の構造'!N$49</f>
        <v>56</v>
      </c>
      <c r="L45" s="136"/>
      <c r="M45" s="136"/>
      <c r="N45" s="136">
        <f>'実質公債費比率（分子）の構造'!O$49</f>
        <v>57</v>
      </c>
      <c r="O45" s="136"/>
      <c r="P45" s="136"/>
    </row>
    <row r="46" spans="1:16">
      <c r="A46" s="136" t="s">
        <v>55</v>
      </c>
      <c r="B46" s="136">
        <f>'実質公債費比率（分子）の構造'!K$48</f>
        <v>74</v>
      </c>
      <c r="C46" s="136"/>
      <c r="D46" s="136"/>
      <c r="E46" s="136">
        <f>'実質公債費比率（分子）の構造'!L$48</f>
        <v>95</v>
      </c>
      <c r="F46" s="136"/>
      <c r="G46" s="136"/>
      <c r="H46" s="136">
        <f>'実質公債費比率（分子）の構造'!M$48</f>
        <v>88</v>
      </c>
      <c r="I46" s="136"/>
      <c r="J46" s="136"/>
      <c r="K46" s="136">
        <f>'実質公債費比率（分子）の構造'!N$48</f>
        <v>72</v>
      </c>
      <c r="L46" s="136"/>
      <c r="M46" s="136"/>
      <c r="N46" s="136">
        <f>'実質公債費比率（分子）の構造'!O$48</f>
        <v>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547</v>
      </c>
      <c r="C49" s="136"/>
      <c r="D49" s="136"/>
      <c r="E49" s="136">
        <f>'実質公債費比率（分子）の構造'!L$45</f>
        <v>558</v>
      </c>
      <c r="F49" s="136"/>
      <c r="G49" s="136"/>
      <c r="H49" s="136">
        <f>'実質公債費比率（分子）の構造'!M$45</f>
        <v>571</v>
      </c>
      <c r="I49" s="136"/>
      <c r="J49" s="136"/>
      <c r="K49" s="136">
        <f>'実質公債費比率（分子）の構造'!N$45</f>
        <v>621</v>
      </c>
      <c r="L49" s="136"/>
      <c r="M49" s="136"/>
      <c r="N49" s="136">
        <f>'実質公債費比率（分子）の構造'!O$45</f>
        <v>651</v>
      </c>
      <c r="O49" s="136"/>
      <c r="P49" s="136"/>
    </row>
    <row r="50" spans="1:16">
      <c r="A50" s="136" t="s">
        <v>59</v>
      </c>
      <c r="B50" s="136" t="e">
        <f>NA()</f>
        <v>#N/A</v>
      </c>
      <c r="C50" s="136">
        <f>IF(ISNUMBER('実質公債費比率（分子）の構造'!K$53),'実質公債費比率（分子）の構造'!K$53,NA())</f>
        <v>224</v>
      </c>
      <c r="D50" s="136" t="e">
        <f>NA()</f>
        <v>#N/A</v>
      </c>
      <c r="E50" s="136" t="e">
        <f>NA()</f>
        <v>#N/A</v>
      </c>
      <c r="F50" s="136">
        <f>IF(ISNUMBER('実質公債費比率（分子）の構造'!L$53),'実質公債費比率（分子）の構造'!L$53,NA())</f>
        <v>236</v>
      </c>
      <c r="G50" s="136" t="e">
        <f>NA()</f>
        <v>#N/A</v>
      </c>
      <c r="H50" s="136" t="e">
        <f>NA()</f>
        <v>#N/A</v>
      </c>
      <c r="I50" s="136">
        <f>IF(ISNUMBER('実質公債費比率（分子）の構造'!M$53),'実質公債費比率（分子）の構造'!M$53,NA())</f>
        <v>231</v>
      </c>
      <c r="J50" s="136" t="e">
        <f>NA()</f>
        <v>#N/A</v>
      </c>
      <c r="K50" s="136" t="e">
        <f>NA()</f>
        <v>#N/A</v>
      </c>
      <c r="L50" s="136">
        <f>IF(ISNUMBER('実質公債費比率（分子）の構造'!N$53),'実質公債費比率（分子）の構造'!N$53,NA())</f>
        <v>228</v>
      </c>
      <c r="M50" s="136" t="e">
        <f>NA()</f>
        <v>#N/A</v>
      </c>
      <c r="N50" s="136" t="e">
        <f>NA()</f>
        <v>#N/A</v>
      </c>
      <c r="O50" s="136">
        <f>IF(ISNUMBER('実質公債費比率（分子）の構造'!O$53),'実質公債費比率（分子）の構造'!O$53,NA())</f>
        <v>233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4821</v>
      </c>
      <c r="E56" s="135"/>
      <c r="F56" s="135"/>
      <c r="G56" s="135">
        <f>'将来負担比率（分子）の構造'!J$51</f>
        <v>4953</v>
      </c>
      <c r="H56" s="135"/>
      <c r="I56" s="135"/>
      <c r="J56" s="135">
        <f>'将来負担比率（分子）の構造'!K$51</f>
        <v>5094</v>
      </c>
      <c r="K56" s="135"/>
      <c r="L56" s="135"/>
      <c r="M56" s="135">
        <f>'将来負担比率（分子）の構造'!L$51</f>
        <v>5322</v>
      </c>
      <c r="N56" s="135"/>
      <c r="O56" s="135"/>
      <c r="P56" s="135">
        <f>'将来負担比率（分子）の構造'!M$51</f>
        <v>5348</v>
      </c>
    </row>
    <row r="57" spans="1:16">
      <c r="A57" s="135" t="s">
        <v>35</v>
      </c>
      <c r="B57" s="135"/>
      <c r="C57" s="135"/>
      <c r="D57" s="135">
        <f>'将来負担比率（分子）の構造'!I$50</f>
        <v>579</v>
      </c>
      <c r="E57" s="135"/>
      <c r="F57" s="135"/>
      <c r="G57" s="135">
        <f>'将来負担比率（分子）の構造'!J$50</f>
        <v>547</v>
      </c>
      <c r="H57" s="135"/>
      <c r="I57" s="135"/>
      <c r="J57" s="135">
        <f>'将来負担比率（分子）の構造'!K$50</f>
        <v>515</v>
      </c>
      <c r="K57" s="135"/>
      <c r="L57" s="135"/>
      <c r="M57" s="135">
        <f>'将来負担比率（分子）の構造'!L$50</f>
        <v>467</v>
      </c>
      <c r="N57" s="135"/>
      <c r="O57" s="135"/>
      <c r="P57" s="135">
        <f>'将来負担比率（分子）の構造'!M$50</f>
        <v>453</v>
      </c>
    </row>
    <row r="58" spans="1:16">
      <c r="A58" s="135" t="s">
        <v>34</v>
      </c>
      <c r="B58" s="135"/>
      <c r="C58" s="135"/>
      <c r="D58" s="135">
        <f>'将来負担比率（分子）の構造'!I$49</f>
        <v>3264</v>
      </c>
      <c r="E58" s="135"/>
      <c r="F58" s="135"/>
      <c r="G58" s="135">
        <f>'将来負担比率（分子）の構造'!J$49</f>
        <v>3285</v>
      </c>
      <c r="H58" s="135"/>
      <c r="I58" s="135"/>
      <c r="J58" s="135">
        <f>'将来負担比率（分子）の構造'!K$49</f>
        <v>3139</v>
      </c>
      <c r="K58" s="135"/>
      <c r="L58" s="135"/>
      <c r="M58" s="135">
        <f>'将来負担比率（分子）の構造'!L$49</f>
        <v>3081</v>
      </c>
      <c r="N58" s="135"/>
      <c r="O58" s="135"/>
      <c r="P58" s="135">
        <f>'将来負担比率（分子）の構造'!M$49</f>
        <v>3096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1326</v>
      </c>
      <c r="C62" s="135"/>
      <c r="D62" s="135"/>
      <c r="E62" s="135">
        <f>'将来負担比率（分子）の構造'!J$45</f>
        <v>1302</v>
      </c>
      <c r="F62" s="135"/>
      <c r="G62" s="135"/>
      <c r="H62" s="135">
        <f>'将来負担比率（分子）の構造'!K$45</f>
        <v>1212</v>
      </c>
      <c r="I62" s="135"/>
      <c r="J62" s="135"/>
      <c r="K62" s="135">
        <f>'将来負担比率（分子）の構造'!L$45</f>
        <v>1179</v>
      </c>
      <c r="L62" s="135"/>
      <c r="M62" s="135"/>
      <c r="N62" s="135">
        <f>'将来負担比率（分子）の構造'!M$45</f>
        <v>1221</v>
      </c>
      <c r="O62" s="135"/>
      <c r="P62" s="135"/>
    </row>
    <row r="63" spans="1:16">
      <c r="A63" s="135" t="s">
        <v>28</v>
      </c>
      <c r="B63" s="135">
        <f>'将来負担比率（分子）の構造'!I$44</f>
        <v>287</v>
      </c>
      <c r="C63" s="135"/>
      <c r="D63" s="135"/>
      <c r="E63" s="135">
        <f>'将来負担比率（分子）の構造'!J$44</f>
        <v>253</v>
      </c>
      <c r="F63" s="135"/>
      <c r="G63" s="135"/>
      <c r="H63" s="135">
        <f>'将来負担比率（分子）の構造'!K$44</f>
        <v>282</v>
      </c>
      <c r="I63" s="135"/>
      <c r="J63" s="135"/>
      <c r="K63" s="135">
        <f>'将来負担比率（分子）の構造'!L$44</f>
        <v>248</v>
      </c>
      <c r="L63" s="135"/>
      <c r="M63" s="135"/>
      <c r="N63" s="135">
        <f>'将来負担比率（分子）の構造'!M$44</f>
        <v>266</v>
      </c>
      <c r="O63" s="135"/>
      <c r="P63" s="135"/>
    </row>
    <row r="64" spans="1:16">
      <c r="A64" s="135" t="s">
        <v>27</v>
      </c>
      <c r="B64" s="135">
        <f>'将来負担比率（分子）の構造'!I$43</f>
        <v>1185</v>
      </c>
      <c r="C64" s="135"/>
      <c r="D64" s="135"/>
      <c r="E64" s="135">
        <f>'将来負担比率（分子）の構造'!J$43</f>
        <v>1125</v>
      </c>
      <c r="F64" s="135"/>
      <c r="G64" s="135"/>
      <c r="H64" s="135">
        <f>'将来負担比率（分子）の構造'!K$43</f>
        <v>1110</v>
      </c>
      <c r="I64" s="135"/>
      <c r="J64" s="135"/>
      <c r="K64" s="135">
        <f>'将来負担比率（分子）の構造'!L$43</f>
        <v>1062</v>
      </c>
      <c r="L64" s="135"/>
      <c r="M64" s="135"/>
      <c r="N64" s="135">
        <f>'将来負担比率（分子）の構造'!M$43</f>
        <v>938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5950</v>
      </c>
      <c r="C66" s="135"/>
      <c r="D66" s="135"/>
      <c r="E66" s="135">
        <f>'将来負担比率（分子）の構造'!J$41</f>
        <v>6082</v>
      </c>
      <c r="F66" s="135"/>
      <c r="G66" s="135"/>
      <c r="H66" s="135">
        <f>'将来負担比率（分子）の構造'!K$41</f>
        <v>6269</v>
      </c>
      <c r="I66" s="135"/>
      <c r="J66" s="135"/>
      <c r="K66" s="135">
        <f>'将来負担比率（分子）の構造'!L$41</f>
        <v>6475</v>
      </c>
      <c r="L66" s="135"/>
      <c r="M66" s="135"/>
      <c r="N66" s="135">
        <f>'将来負担比率（分子）の構造'!M$41</f>
        <v>6654</v>
      </c>
      <c r="O66" s="135"/>
      <c r="P66" s="135"/>
    </row>
    <row r="67" spans="1:16">
      <c r="A67" s="135" t="s">
        <v>63</v>
      </c>
      <c r="B67" s="135" t="e">
        <f>NA()</f>
        <v>#N/A</v>
      </c>
      <c r="C67" s="135">
        <f>IF(ISNUMBER('将来負担比率（分子）の構造'!I$52), IF('将来負担比率（分子）の構造'!I$52 &lt; 0, 0, '将来負担比率（分子）の構造'!I$52), NA())</f>
        <v>83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124</v>
      </c>
      <c r="J67" s="135" t="e">
        <f>NA()</f>
        <v>#N/A</v>
      </c>
      <c r="K67" s="135" t="e">
        <f>NA()</f>
        <v>#N/A</v>
      </c>
      <c r="L67" s="135">
        <f>IF(ISNUMBER('将来負担比率（分子）の構造'!L$52), IF('将来負担比率（分子）の構造'!L$52 &lt; 0, 0, '将来負担比率（分子）の構造'!L$52), NA())</f>
        <v>94</v>
      </c>
      <c r="M67" s="135" t="e">
        <f>NA()</f>
        <v>#N/A</v>
      </c>
      <c r="N67" s="135" t="e">
        <f>NA()</f>
        <v>#N/A</v>
      </c>
      <c r="O67" s="135">
        <f>IF(ISNUMBER('将来負担比率（分子）の構造'!M$52), IF('将来負担比率（分子）の構造'!M$52 &lt; 0, 0, '将来負担比率（分子）の構造'!M$52), NA())</f>
        <v>182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1073144</v>
      </c>
      <c r="S5" s="613"/>
      <c r="T5" s="613"/>
      <c r="U5" s="613"/>
      <c r="V5" s="613"/>
      <c r="W5" s="613"/>
      <c r="X5" s="613"/>
      <c r="Y5" s="614"/>
      <c r="Z5" s="615">
        <v>17.5</v>
      </c>
      <c r="AA5" s="615"/>
      <c r="AB5" s="615"/>
      <c r="AC5" s="615"/>
      <c r="AD5" s="616">
        <v>1073144</v>
      </c>
      <c r="AE5" s="616"/>
      <c r="AF5" s="616"/>
      <c r="AG5" s="616"/>
      <c r="AH5" s="616"/>
      <c r="AI5" s="616"/>
      <c r="AJ5" s="616"/>
      <c r="AK5" s="616"/>
      <c r="AL5" s="617">
        <v>33.5</v>
      </c>
      <c r="AM5" s="618"/>
      <c r="AN5" s="618"/>
      <c r="AO5" s="619"/>
      <c r="AP5" s="609" t="s">
        <v>206</v>
      </c>
      <c r="AQ5" s="610"/>
      <c r="AR5" s="610"/>
      <c r="AS5" s="610"/>
      <c r="AT5" s="610"/>
      <c r="AU5" s="610"/>
      <c r="AV5" s="610"/>
      <c r="AW5" s="610"/>
      <c r="AX5" s="610"/>
      <c r="AY5" s="610"/>
      <c r="AZ5" s="610"/>
      <c r="BA5" s="610"/>
      <c r="BB5" s="610"/>
      <c r="BC5" s="610"/>
      <c r="BD5" s="610"/>
      <c r="BE5" s="610"/>
      <c r="BF5" s="611"/>
      <c r="BG5" s="623">
        <v>1060934</v>
      </c>
      <c r="BH5" s="624"/>
      <c r="BI5" s="624"/>
      <c r="BJ5" s="624"/>
      <c r="BK5" s="624"/>
      <c r="BL5" s="624"/>
      <c r="BM5" s="624"/>
      <c r="BN5" s="625"/>
      <c r="BO5" s="626">
        <v>98.9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65266</v>
      </c>
      <c r="S6" s="624"/>
      <c r="T6" s="624"/>
      <c r="U6" s="624"/>
      <c r="V6" s="624"/>
      <c r="W6" s="624"/>
      <c r="X6" s="624"/>
      <c r="Y6" s="625"/>
      <c r="Z6" s="626">
        <v>1.1000000000000001</v>
      </c>
      <c r="AA6" s="626"/>
      <c r="AB6" s="626"/>
      <c r="AC6" s="626"/>
      <c r="AD6" s="627">
        <v>65266</v>
      </c>
      <c r="AE6" s="627"/>
      <c r="AF6" s="627"/>
      <c r="AG6" s="627"/>
      <c r="AH6" s="627"/>
      <c r="AI6" s="627"/>
      <c r="AJ6" s="627"/>
      <c r="AK6" s="627"/>
      <c r="AL6" s="628">
        <v>2</v>
      </c>
      <c r="AM6" s="629"/>
      <c r="AN6" s="629"/>
      <c r="AO6" s="630"/>
      <c r="AP6" s="620" t="s">
        <v>212</v>
      </c>
      <c r="AQ6" s="621"/>
      <c r="AR6" s="621"/>
      <c r="AS6" s="621"/>
      <c r="AT6" s="621"/>
      <c r="AU6" s="621"/>
      <c r="AV6" s="621"/>
      <c r="AW6" s="621"/>
      <c r="AX6" s="621"/>
      <c r="AY6" s="621"/>
      <c r="AZ6" s="621"/>
      <c r="BA6" s="621"/>
      <c r="BB6" s="621"/>
      <c r="BC6" s="621"/>
      <c r="BD6" s="621"/>
      <c r="BE6" s="621"/>
      <c r="BF6" s="622"/>
      <c r="BG6" s="623">
        <v>1060934</v>
      </c>
      <c r="BH6" s="624"/>
      <c r="BI6" s="624"/>
      <c r="BJ6" s="624"/>
      <c r="BK6" s="624"/>
      <c r="BL6" s="624"/>
      <c r="BM6" s="624"/>
      <c r="BN6" s="625"/>
      <c r="BO6" s="626">
        <v>98.9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88227</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88227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1020</v>
      </c>
      <c r="S7" s="624"/>
      <c r="T7" s="624"/>
      <c r="U7" s="624"/>
      <c r="V7" s="624"/>
      <c r="W7" s="624"/>
      <c r="X7" s="624"/>
      <c r="Y7" s="625"/>
      <c r="Z7" s="626">
        <v>0</v>
      </c>
      <c r="AA7" s="626"/>
      <c r="AB7" s="626"/>
      <c r="AC7" s="626"/>
      <c r="AD7" s="627">
        <v>1020</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343131</v>
      </c>
      <c r="BH7" s="624"/>
      <c r="BI7" s="624"/>
      <c r="BJ7" s="624"/>
      <c r="BK7" s="624"/>
      <c r="BL7" s="624"/>
      <c r="BM7" s="624"/>
      <c r="BN7" s="625"/>
      <c r="BO7" s="626">
        <v>32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761952</v>
      </c>
      <c r="CS7" s="624"/>
      <c r="CT7" s="624"/>
      <c r="CU7" s="624"/>
      <c r="CV7" s="624"/>
      <c r="CW7" s="624"/>
      <c r="CX7" s="624"/>
      <c r="CY7" s="625"/>
      <c r="CZ7" s="626">
        <v>12.8</v>
      </c>
      <c r="DA7" s="626"/>
      <c r="DB7" s="626"/>
      <c r="DC7" s="626"/>
      <c r="DD7" s="632">
        <v>27699</v>
      </c>
      <c r="DE7" s="624"/>
      <c r="DF7" s="624"/>
      <c r="DG7" s="624"/>
      <c r="DH7" s="624"/>
      <c r="DI7" s="624"/>
      <c r="DJ7" s="624"/>
      <c r="DK7" s="624"/>
      <c r="DL7" s="624"/>
      <c r="DM7" s="624"/>
      <c r="DN7" s="624"/>
      <c r="DO7" s="624"/>
      <c r="DP7" s="625"/>
      <c r="DQ7" s="632">
        <v>620383</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3696</v>
      </c>
      <c r="S8" s="624"/>
      <c r="T8" s="624"/>
      <c r="U8" s="624"/>
      <c r="V8" s="624"/>
      <c r="W8" s="624"/>
      <c r="X8" s="624"/>
      <c r="Y8" s="625"/>
      <c r="Z8" s="626">
        <v>0.1</v>
      </c>
      <c r="AA8" s="626"/>
      <c r="AB8" s="626"/>
      <c r="AC8" s="626"/>
      <c r="AD8" s="627">
        <v>3696</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14732</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1747227</v>
      </c>
      <c r="CS8" s="624"/>
      <c r="CT8" s="624"/>
      <c r="CU8" s="624"/>
      <c r="CV8" s="624"/>
      <c r="CW8" s="624"/>
      <c r="CX8" s="624"/>
      <c r="CY8" s="625"/>
      <c r="CZ8" s="626">
        <v>29.3</v>
      </c>
      <c r="DA8" s="626"/>
      <c r="DB8" s="626"/>
      <c r="DC8" s="626"/>
      <c r="DD8" s="632">
        <v>63178</v>
      </c>
      <c r="DE8" s="624"/>
      <c r="DF8" s="624"/>
      <c r="DG8" s="624"/>
      <c r="DH8" s="624"/>
      <c r="DI8" s="624"/>
      <c r="DJ8" s="624"/>
      <c r="DK8" s="624"/>
      <c r="DL8" s="624"/>
      <c r="DM8" s="624"/>
      <c r="DN8" s="624"/>
      <c r="DO8" s="624"/>
      <c r="DP8" s="625"/>
      <c r="DQ8" s="632">
        <v>903973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3154</v>
      </c>
      <c r="S9" s="624"/>
      <c r="T9" s="624"/>
      <c r="U9" s="624"/>
      <c r="V9" s="624"/>
      <c r="W9" s="624"/>
      <c r="X9" s="624"/>
      <c r="Y9" s="625"/>
      <c r="Z9" s="626">
        <v>0.1</v>
      </c>
      <c r="AA9" s="626"/>
      <c r="AB9" s="626"/>
      <c r="AC9" s="626"/>
      <c r="AD9" s="627">
        <v>3154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258422</v>
      </c>
      <c r="BH9" s="624"/>
      <c r="BI9" s="624"/>
      <c r="BJ9" s="624"/>
      <c r="BK9" s="624"/>
      <c r="BL9" s="624"/>
      <c r="BM9" s="624"/>
      <c r="BN9" s="625"/>
      <c r="BO9" s="626">
        <v>24.1</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484798</v>
      </c>
      <c r="CS9" s="624"/>
      <c r="CT9" s="624"/>
      <c r="CU9" s="624"/>
      <c r="CV9" s="624"/>
      <c r="CW9" s="624"/>
      <c r="CX9" s="624"/>
      <c r="CY9" s="625"/>
      <c r="CZ9" s="626">
        <v>8.1</v>
      </c>
      <c r="DA9" s="626"/>
      <c r="DB9" s="626"/>
      <c r="DC9" s="626"/>
      <c r="DD9" s="632">
        <v>39311</v>
      </c>
      <c r="DE9" s="624"/>
      <c r="DF9" s="624"/>
      <c r="DG9" s="624"/>
      <c r="DH9" s="624"/>
      <c r="DI9" s="624"/>
      <c r="DJ9" s="624"/>
      <c r="DK9" s="624"/>
      <c r="DL9" s="624"/>
      <c r="DM9" s="624"/>
      <c r="DN9" s="624"/>
      <c r="DO9" s="624"/>
      <c r="DP9" s="625"/>
      <c r="DQ9" s="632">
        <v>390978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202670</v>
      </c>
      <c r="S10" s="624"/>
      <c r="T10" s="624"/>
      <c r="U10" s="624"/>
      <c r="V10" s="624"/>
      <c r="W10" s="624"/>
      <c r="X10" s="624"/>
      <c r="Y10" s="625"/>
      <c r="Z10" s="626">
        <v>3.3</v>
      </c>
      <c r="AA10" s="626"/>
      <c r="AB10" s="626"/>
      <c r="AC10" s="626"/>
      <c r="AD10" s="627">
        <v>202670</v>
      </c>
      <c r="AE10" s="627"/>
      <c r="AF10" s="627"/>
      <c r="AG10" s="627"/>
      <c r="AH10" s="627"/>
      <c r="AI10" s="627"/>
      <c r="AJ10" s="627"/>
      <c r="AK10" s="627"/>
      <c r="AL10" s="628">
        <v>6.3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23305</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10349</v>
      </c>
      <c r="S11" s="624"/>
      <c r="T11" s="624"/>
      <c r="U11" s="624"/>
      <c r="V11" s="624"/>
      <c r="W11" s="624"/>
      <c r="X11" s="624"/>
      <c r="Y11" s="625"/>
      <c r="Z11" s="626">
        <v>0.2</v>
      </c>
      <c r="AA11" s="626"/>
      <c r="AB11" s="626"/>
      <c r="AC11" s="626"/>
      <c r="AD11" s="627">
        <v>10349</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46672</v>
      </c>
      <c r="BH11" s="624"/>
      <c r="BI11" s="624"/>
      <c r="BJ11" s="624"/>
      <c r="BK11" s="624"/>
      <c r="BL11" s="624"/>
      <c r="BM11" s="624"/>
      <c r="BN11" s="625"/>
      <c r="BO11" s="626">
        <v>4.3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259795</v>
      </c>
      <c r="CS11" s="624"/>
      <c r="CT11" s="624"/>
      <c r="CU11" s="624"/>
      <c r="CV11" s="624"/>
      <c r="CW11" s="624"/>
      <c r="CX11" s="624"/>
      <c r="CY11" s="625"/>
      <c r="CZ11" s="626">
        <v>4.4000000000000004</v>
      </c>
      <c r="DA11" s="626"/>
      <c r="DB11" s="626"/>
      <c r="DC11" s="626"/>
      <c r="DD11" s="632">
        <v>37297</v>
      </c>
      <c r="DE11" s="624"/>
      <c r="DF11" s="624"/>
      <c r="DG11" s="624"/>
      <c r="DH11" s="624"/>
      <c r="DI11" s="624"/>
      <c r="DJ11" s="624"/>
      <c r="DK11" s="624"/>
      <c r="DL11" s="624"/>
      <c r="DM11" s="624"/>
      <c r="DN11" s="624"/>
      <c r="DO11" s="624"/>
      <c r="DP11" s="625"/>
      <c r="DQ11" s="632">
        <v>157783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600969</v>
      </c>
      <c r="BH12" s="624"/>
      <c r="BI12" s="624"/>
      <c r="BJ12" s="624"/>
      <c r="BK12" s="624"/>
      <c r="BL12" s="624"/>
      <c r="BM12" s="624"/>
      <c r="BN12" s="625"/>
      <c r="BO12" s="626">
        <v>56</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164783</v>
      </c>
      <c r="CS12" s="624"/>
      <c r="CT12" s="624"/>
      <c r="CU12" s="624"/>
      <c r="CV12" s="624"/>
      <c r="CW12" s="624"/>
      <c r="CX12" s="624"/>
      <c r="CY12" s="625"/>
      <c r="CZ12" s="626">
        <v>2.8</v>
      </c>
      <c r="DA12" s="626"/>
      <c r="DB12" s="626"/>
      <c r="DC12" s="626"/>
      <c r="DD12" s="632">
        <v>10211</v>
      </c>
      <c r="DE12" s="624"/>
      <c r="DF12" s="624"/>
      <c r="DG12" s="624"/>
      <c r="DH12" s="624"/>
      <c r="DI12" s="624"/>
      <c r="DJ12" s="624"/>
      <c r="DK12" s="624"/>
      <c r="DL12" s="624"/>
      <c r="DM12" s="624"/>
      <c r="DN12" s="624"/>
      <c r="DO12" s="624"/>
      <c r="DP12" s="625"/>
      <c r="DQ12" s="632">
        <v>113939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8797</v>
      </c>
      <c r="S13" s="624"/>
      <c r="T13" s="624"/>
      <c r="U13" s="624"/>
      <c r="V13" s="624"/>
      <c r="W13" s="624"/>
      <c r="X13" s="624"/>
      <c r="Y13" s="625"/>
      <c r="Z13" s="626">
        <v>0.1</v>
      </c>
      <c r="AA13" s="626"/>
      <c r="AB13" s="626"/>
      <c r="AC13" s="626"/>
      <c r="AD13" s="627">
        <v>8797</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600802</v>
      </c>
      <c r="BH13" s="624"/>
      <c r="BI13" s="624"/>
      <c r="BJ13" s="624"/>
      <c r="BK13" s="624"/>
      <c r="BL13" s="624"/>
      <c r="BM13" s="624"/>
      <c r="BN13" s="625"/>
      <c r="BO13" s="626">
        <v>56</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972427</v>
      </c>
      <c r="CS13" s="624"/>
      <c r="CT13" s="624"/>
      <c r="CU13" s="624"/>
      <c r="CV13" s="624"/>
      <c r="CW13" s="624"/>
      <c r="CX13" s="624"/>
      <c r="CY13" s="625"/>
      <c r="CZ13" s="626">
        <v>16.3</v>
      </c>
      <c r="DA13" s="626"/>
      <c r="DB13" s="626"/>
      <c r="DC13" s="626"/>
      <c r="DD13" s="632">
        <v>801295</v>
      </c>
      <c r="DE13" s="624"/>
      <c r="DF13" s="624"/>
      <c r="DG13" s="624"/>
      <c r="DH13" s="624"/>
      <c r="DI13" s="624"/>
      <c r="DJ13" s="624"/>
      <c r="DK13" s="624"/>
      <c r="DL13" s="624"/>
      <c r="DM13" s="624"/>
      <c r="DN13" s="624"/>
      <c r="DO13" s="624"/>
      <c r="DP13" s="625"/>
      <c r="DQ13" s="632">
        <v>232731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33957</v>
      </c>
      <c r="BH14" s="624"/>
      <c r="BI14" s="624"/>
      <c r="BJ14" s="624"/>
      <c r="BK14" s="624"/>
      <c r="BL14" s="624"/>
      <c r="BM14" s="624"/>
      <c r="BN14" s="625"/>
      <c r="BO14" s="626">
        <v>3.2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179558</v>
      </c>
      <c r="CS14" s="624"/>
      <c r="CT14" s="624"/>
      <c r="CU14" s="624"/>
      <c r="CV14" s="624"/>
      <c r="CW14" s="624"/>
      <c r="CX14" s="624"/>
      <c r="CY14" s="625"/>
      <c r="CZ14" s="626">
        <v>3</v>
      </c>
      <c r="DA14" s="626"/>
      <c r="DB14" s="626"/>
      <c r="DC14" s="626"/>
      <c r="DD14" s="632">
        <v>10681</v>
      </c>
      <c r="DE14" s="624"/>
      <c r="DF14" s="624"/>
      <c r="DG14" s="624"/>
      <c r="DH14" s="624"/>
      <c r="DI14" s="624"/>
      <c r="DJ14" s="624"/>
      <c r="DK14" s="624"/>
      <c r="DL14" s="624"/>
      <c r="DM14" s="624"/>
      <c r="DN14" s="624"/>
      <c r="DO14" s="624"/>
      <c r="DP14" s="625"/>
      <c r="DQ14" s="632">
        <v>161256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2552</v>
      </c>
      <c r="S15" s="624"/>
      <c r="T15" s="624"/>
      <c r="U15" s="624"/>
      <c r="V15" s="624"/>
      <c r="W15" s="624"/>
      <c r="X15" s="624"/>
      <c r="Y15" s="625"/>
      <c r="Z15" s="626">
        <v>0</v>
      </c>
      <c r="AA15" s="626"/>
      <c r="AB15" s="626"/>
      <c r="AC15" s="626"/>
      <c r="AD15" s="627">
        <v>2552</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82877</v>
      </c>
      <c r="BH15" s="624"/>
      <c r="BI15" s="624"/>
      <c r="BJ15" s="624"/>
      <c r="BK15" s="624"/>
      <c r="BL15" s="624"/>
      <c r="BM15" s="624"/>
      <c r="BN15" s="625"/>
      <c r="BO15" s="626">
        <v>7.7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607099</v>
      </c>
      <c r="CS15" s="624"/>
      <c r="CT15" s="624"/>
      <c r="CU15" s="624"/>
      <c r="CV15" s="624"/>
      <c r="CW15" s="624"/>
      <c r="CX15" s="624"/>
      <c r="CY15" s="625"/>
      <c r="CZ15" s="626">
        <v>10.199999999999999</v>
      </c>
      <c r="DA15" s="626"/>
      <c r="DB15" s="626"/>
      <c r="DC15" s="626"/>
      <c r="DD15" s="632">
        <v>260356</v>
      </c>
      <c r="DE15" s="624"/>
      <c r="DF15" s="624"/>
      <c r="DG15" s="624"/>
      <c r="DH15" s="624"/>
      <c r="DI15" s="624"/>
      <c r="DJ15" s="624"/>
      <c r="DK15" s="624"/>
      <c r="DL15" s="624"/>
      <c r="DM15" s="624"/>
      <c r="DN15" s="624"/>
      <c r="DO15" s="624"/>
      <c r="DP15" s="625"/>
      <c r="DQ15" s="632">
        <v>340403</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1996126</v>
      </c>
      <c r="S16" s="624"/>
      <c r="T16" s="624"/>
      <c r="U16" s="624"/>
      <c r="V16" s="624"/>
      <c r="W16" s="624"/>
      <c r="X16" s="624"/>
      <c r="Y16" s="625"/>
      <c r="Z16" s="626">
        <v>32.5</v>
      </c>
      <c r="AA16" s="626"/>
      <c r="AB16" s="626"/>
      <c r="AC16" s="626"/>
      <c r="AD16" s="627">
        <v>1829089</v>
      </c>
      <c r="AE16" s="627"/>
      <c r="AF16" s="627"/>
      <c r="AG16" s="627"/>
      <c r="AH16" s="627"/>
      <c r="AI16" s="627"/>
      <c r="AJ16" s="627"/>
      <c r="AK16" s="627"/>
      <c r="AL16" s="628">
        <v>57.1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43081</v>
      </c>
      <c r="CS16" s="624"/>
      <c r="CT16" s="624"/>
      <c r="CU16" s="624"/>
      <c r="CV16" s="624"/>
      <c r="CW16" s="624"/>
      <c r="CX16" s="624"/>
      <c r="CY16" s="625"/>
      <c r="CZ16" s="626">
        <v>0.7</v>
      </c>
      <c r="DA16" s="626"/>
      <c r="DB16" s="626"/>
      <c r="DC16" s="626"/>
      <c r="DD16" s="632" t="s">
        <v>109</v>
      </c>
      <c r="DE16" s="624"/>
      <c r="DF16" s="624"/>
      <c r="DG16" s="624"/>
      <c r="DH16" s="624"/>
      <c r="DI16" s="624"/>
      <c r="DJ16" s="624"/>
      <c r="DK16" s="624"/>
      <c r="DL16" s="624"/>
      <c r="DM16" s="624"/>
      <c r="DN16" s="624"/>
      <c r="DO16" s="624"/>
      <c r="DP16" s="625"/>
      <c r="DQ16" s="632">
        <v>3351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1829089</v>
      </c>
      <c r="S17" s="624"/>
      <c r="T17" s="624"/>
      <c r="U17" s="624"/>
      <c r="V17" s="624"/>
      <c r="W17" s="624"/>
      <c r="X17" s="624"/>
      <c r="Y17" s="625"/>
      <c r="Z17" s="626">
        <v>29.8</v>
      </c>
      <c r="AA17" s="626"/>
      <c r="AB17" s="626"/>
      <c r="AC17" s="626"/>
      <c r="AD17" s="627">
        <v>1829089</v>
      </c>
      <c r="AE17" s="627"/>
      <c r="AF17" s="627"/>
      <c r="AG17" s="627"/>
      <c r="AH17" s="627"/>
      <c r="AI17" s="627"/>
      <c r="AJ17" s="627"/>
      <c r="AK17" s="627"/>
      <c r="AL17" s="628">
        <v>57.1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651321</v>
      </c>
      <c r="CS17" s="624"/>
      <c r="CT17" s="624"/>
      <c r="CU17" s="624"/>
      <c r="CV17" s="624"/>
      <c r="CW17" s="624"/>
      <c r="CX17" s="624"/>
      <c r="CY17" s="625"/>
      <c r="CZ17" s="626">
        <v>10.9</v>
      </c>
      <c r="DA17" s="626"/>
      <c r="DB17" s="626"/>
      <c r="DC17" s="626"/>
      <c r="DD17" s="632" t="s">
        <v>109</v>
      </c>
      <c r="DE17" s="624"/>
      <c r="DF17" s="624"/>
      <c r="DG17" s="624"/>
      <c r="DH17" s="624"/>
      <c r="DI17" s="624"/>
      <c r="DJ17" s="624"/>
      <c r="DK17" s="624"/>
      <c r="DL17" s="624"/>
      <c r="DM17" s="624"/>
      <c r="DN17" s="624"/>
      <c r="DO17" s="624"/>
      <c r="DP17" s="625"/>
      <c r="DQ17" s="632">
        <v>591538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167037</v>
      </c>
      <c r="S18" s="624"/>
      <c r="T18" s="624"/>
      <c r="U18" s="624"/>
      <c r="V18" s="624"/>
      <c r="W18" s="624"/>
      <c r="X18" s="624"/>
      <c r="Y18" s="625"/>
      <c r="Z18" s="626">
        <v>2.7</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12210</v>
      </c>
      <c r="BH19" s="624"/>
      <c r="BI19" s="624"/>
      <c r="BJ19" s="624"/>
      <c r="BK19" s="624"/>
      <c r="BL19" s="624"/>
      <c r="BM19" s="624"/>
      <c r="BN19" s="625"/>
      <c r="BO19" s="626">
        <v>1.1000000000000001</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3366774</v>
      </c>
      <c r="S20" s="624"/>
      <c r="T20" s="624"/>
      <c r="U20" s="624"/>
      <c r="V20" s="624"/>
      <c r="W20" s="624"/>
      <c r="X20" s="624"/>
      <c r="Y20" s="625"/>
      <c r="Z20" s="626">
        <v>54.9</v>
      </c>
      <c r="AA20" s="626"/>
      <c r="AB20" s="626"/>
      <c r="AC20" s="626"/>
      <c r="AD20" s="627">
        <v>3199737</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12210</v>
      </c>
      <c r="BH20" s="624"/>
      <c r="BI20" s="624"/>
      <c r="BJ20" s="624"/>
      <c r="BK20" s="624"/>
      <c r="BL20" s="624"/>
      <c r="BM20" s="624"/>
      <c r="BN20" s="625"/>
      <c r="BO20" s="626">
        <v>1.1000000000000001</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5960268</v>
      </c>
      <c r="CS20" s="624"/>
      <c r="CT20" s="624"/>
      <c r="CU20" s="624"/>
      <c r="CV20" s="624"/>
      <c r="CW20" s="624"/>
      <c r="CX20" s="624"/>
      <c r="CY20" s="625"/>
      <c r="CZ20" s="626">
        <v>100</v>
      </c>
      <c r="DA20" s="626"/>
      <c r="DB20" s="626"/>
      <c r="DC20" s="626"/>
      <c r="DD20" s="632">
        <v>1250028</v>
      </c>
      <c r="DE20" s="624"/>
      <c r="DF20" s="624"/>
      <c r="DG20" s="624"/>
      <c r="DH20" s="624"/>
      <c r="DI20" s="624"/>
      <c r="DJ20" s="624"/>
      <c r="DK20" s="624"/>
      <c r="DL20" s="624"/>
      <c r="DM20" s="624"/>
      <c r="DN20" s="624"/>
      <c r="DO20" s="624"/>
      <c r="DP20" s="625"/>
      <c r="DQ20" s="632">
        <v>3604562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1351</v>
      </c>
      <c r="S21" s="624"/>
      <c r="T21" s="624"/>
      <c r="U21" s="624"/>
      <c r="V21" s="624"/>
      <c r="W21" s="624"/>
      <c r="X21" s="624"/>
      <c r="Y21" s="625"/>
      <c r="Z21" s="626">
        <v>0</v>
      </c>
      <c r="AA21" s="626"/>
      <c r="AB21" s="626"/>
      <c r="AC21" s="626"/>
      <c r="AD21" s="627">
        <v>1351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12210</v>
      </c>
      <c r="BH21" s="624"/>
      <c r="BI21" s="624"/>
      <c r="BJ21" s="624"/>
      <c r="BK21" s="624"/>
      <c r="BL21" s="624"/>
      <c r="BM21" s="624"/>
      <c r="BN21" s="625"/>
      <c r="BO21" s="626">
        <v>1.1000000000000001</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92564</v>
      </c>
      <c r="S22" s="624"/>
      <c r="T22" s="624"/>
      <c r="U22" s="624"/>
      <c r="V22" s="624"/>
      <c r="W22" s="624"/>
      <c r="X22" s="624"/>
      <c r="Y22" s="625"/>
      <c r="Z22" s="626">
        <v>1.5</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105737</v>
      </c>
      <c r="S23" s="624"/>
      <c r="T23" s="624"/>
      <c r="U23" s="624"/>
      <c r="V23" s="624"/>
      <c r="W23" s="624"/>
      <c r="X23" s="624"/>
      <c r="Y23" s="625"/>
      <c r="Z23" s="626">
        <v>1.7</v>
      </c>
      <c r="AA23" s="626"/>
      <c r="AB23" s="626"/>
      <c r="AC23" s="626"/>
      <c r="AD23" s="627">
        <v>3467</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15551</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2477454</v>
      </c>
      <c r="CS24" s="613"/>
      <c r="CT24" s="613"/>
      <c r="CU24" s="613"/>
      <c r="CV24" s="613"/>
      <c r="CW24" s="613"/>
      <c r="CX24" s="613"/>
      <c r="CY24" s="614"/>
      <c r="CZ24" s="652">
        <v>41.6</v>
      </c>
      <c r="DA24" s="653"/>
      <c r="DB24" s="653"/>
      <c r="DC24" s="654"/>
      <c r="DD24" s="651">
        <v>1725155</v>
      </c>
      <c r="DE24" s="613"/>
      <c r="DF24" s="613"/>
      <c r="DG24" s="613"/>
      <c r="DH24" s="613"/>
      <c r="DI24" s="613"/>
      <c r="DJ24" s="613"/>
      <c r="DK24" s="614"/>
      <c r="DL24" s="651">
        <v>1666845</v>
      </c>
      <c r="DM24" s="613"/>
      <c r="DN24" s="613"/>
      <c r="DO24" s="613"/>
      <c r="DP24" s="613"/>
      <c r="DQ24" s="613"/>
      <c r="DR24" s="613"/>
      <c r="DS24" s="613"/>
      <c r="DT24" s="613"/>
      <c r="DU24" s="613"/>
      <c r="DV24" s="614"/>
      <c r="DW24" s="617">
        <v>49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990388</v>
      </c>
      <c r="S25" s="624"/>
      <c r="T25" s="624"/>
      <c r="U25" s="624"/>
      <c r="V25" s="624"/>
      <c r="W25" s="624"/>
      <c r="X25" s="624"/>
      <c r="Y25" s="625"/>
      <c r="Z25" s="626">
        <v>16.100000000000001</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929090</v>
      </c>
      <c r="CS25" s="643"/>
      <c r="CT25" s="643"/>
      <c r="CU25" s="643"/>
      <c r="CV25" s="643"/>
      <c r="CW25" s="643"/>
      <c r="CX25" s="643"/>
      <c r="CY25" s="644"/>
      <c r="CZ25" s="657">
        <v>15.6</v>
      </c>
      <c r="DA25" s="658"/>
      <c r="DB25" s="658"/>
      <c r="DC25" s="659"/>
      <c r="DD25" s="632">
        <v>891842</v>
      </c>
      <c r="DE25" s="643"/>
      <c r="DF25" s="643"/>
      <c r="DG25" s="643"/>
      <c r="DH25" s="643"/>
      <c r="DI25" s="643"/>
      <c r="DJ25" s="643"/>
      <c r="DK25" s="644"/>
      <c r="DL25" s="632">
        <v>841553</v>
      </c>
      <c r="DM25" s="643"/>
      <c r="DN25" s="643"/>
      <c r="DO25" s="643"/>
      <c r="DP25" s="643"/>
      <c r="DQ25" s="643"/>
      <c r="DR25" s="643"/>
      <c r="DS25" s="643"/>
      <c r="DT25" s="643"/>
      <c r="DU25" s="643"/>
      <c r="DV25" s="644"/>
      <c r="DW25" s="628">
        <v>24.7</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522091</v>
      </c>
      <c r="CS26" s="624"/>
      <c r="CT26" s="624"/>
      <c r="CU26" s="624"/>
      <c r="CV26" s="624"/>
      <c r="CW26" s="624"/>
      <c r="CX26" s="624"/>
      <c r="CY26" s="625"/>
      <c r="CZ26" s="657">
        <v>8.8000000000000007</v>
      </c>
      <c r="DA26" s="658"/>
      <c r="DB26" s="658"/>
      <c r="DC26" s="659"/>
      <c r="DD26" s="632">
        <v>493270</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517156</v>
      </c>
      <c r="S27" s="624"/>
      <c r="T27" s="624"/>
      <c r="U27" s="624"/>
      <c r="V27" s="624"/>
      <c r="W27" s="624"/>
      <c r="X27" s="624"/>
      <c r="Y27" s="625"/>
      <c r="Z27" s="626">
        <v>8.4</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1073144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897043</v>
      </c>
      <c r="CS27" s="643"/>
      <c r="CT27" s="643"/>
      <c r="CU27" s="643"/>
      <c r="CV27" s="643"/>
      <c r="CW27" s="643"/>
      <c r="CX27" s="643"/>
      <c r="CY27" s="644"/>
      <c r="CZ27" s="657">
        <v>15.1</v>
      </c>
      <c r="DA27" s="658"/>
      <c r="DB27" s="658"/>
      <c r="DC27" s="659"/>
      <c r="DD27" s="632">
        <v>241775</v>
      </c>
      <c r="DE27" s="643"/>
      <c r="DF27" s="643"/>
      <c r="DG27" s="643"/>
      <c r="DH27" s="643"/>
      <c r="DI27" s="643"/>
      <c r="DJ27" s="643"/>
      <c r="DK27" s="644"/>
      <c r="DL27" s="632">
        <v>233754</v>
      </c>
      <c r="DM27" s="643"/>
      <c r="DN27" s="643"/>
      <c r="DO27" s="643"/>
      <c r="DP27" s="643"/>
      <c r="DQ27" s="643"/>
      <c r="DR27" s="643"/>
      <c r="DS27" s="643"/>
      <c r="DT27" s="643"/>
      <c r="DU27" s="643"/>
      <c r="DV27" s="644"/>
      <c r="DW27" s="628">
        <v>6.9</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31007</v>
      </c>
      <c r="S28" s="624"/>
      <c r="T28" s="624"/>
      <c r="U28" s="624"/>
      <c r="V28" s="624"/>
      <c r="W28" s="624"/>
      <c r="X28" s="624"/>
      <c r="Y28" s="625"/>
      <c r="Z28" s="626">
        <v>0.5</v>
      </c>
      <c r="AA28" s="626"/>
      <c r="AB28" s="626"/>
      <c r="AC28" s="626"/>
      <c r="AD28" s="627">
        <v>1154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651321</v>
      </c>
      <c r="CS28" s="624"/>
      <c r="CT28" s="624"/>
      <c r="CU28" s="624"/>
      <c r="CV28" s="624"/>
      <c r="CW28" s="624"/>
      <c r="CX28" s="624"/>
      <c r="CY28" s="625"/>
      <c r="CZ28" s="657">
        <v>10.9</v>
      </c>
      <c r="DA28" s="658"/>
      <c r="DB28" s="658"/>
      <c r="DC28" s="659"/>
      <c r="DD28" s="632">
        <v>591538</v>
      </c>
      <c r="DE28" s="624"/>
      <c r="DF28" s="624"/>
      <c r="DG28" s="624"/>
      <c r="DH28" s="624"/>
      <c r="DI28" s="624"/>
      <c r="DJ28" s="624"/>
      <c r="DK28" s="625"/>
      <c r="DL28" s="632">
        <v>591538</v>
      </c>
      <c r="DM28" s="624"/>
      <c r="DN28" s="624"/>
      <c r="DO28" s="624"/>
      <c r="DP28" s="624"/>
      <c r="DQ28" s="624"/>
      <c r="DR28" s="624"/>
      <c r="DS28" s="624"/>
      <c r="DT28" s="624"/>
      <c r="DU28" s="624"/>
      <c r="DV28" s="625"/>
      <c r="DW28" s="628">
        <v>17.399999999999999</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5996</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651273</v>
      </c>
      <c r="CS29" s="643"/>
      <c r="CT29" s="643"/>
      <c r="CU29" s="643"/>
      <c r="CV29" s="643"/>
      <c r="CW29" s="643"/>
      <c r="CX29" s="643"/>
      <c r="CY29" s="644"/>
      <c r="CZ29" s="657">
        <v>10.9</v>
      </c>
      <c r="DA29" s="658"/>
      <c r="DB29" s="658"/>
      <c r="DC29" s="659"/>
      <c r="DD29" s="632">
        <v>591490</v>
      </c>
      <c r="DE29" s="643"/>
      <c r="DF29" s="643"/>
      <c r="DG29" s="643"/>
      <c r="DH29" s="643"/>
      <c r="DI29" s="643"/>
      <c r="DJ29" s="643"/>
      <c r="DK29" s="644"/>
      <c r="DL29" s="632">
        <v>591490</v>
      </c>
      <c r="DM29" s="643"/>
      <c r="DN29" s="643"/>
      <c r="DO29" s="643"/>
      <c r="DP29" s="643"/>
      <c r="DQ29" s="643"/>
      <c r="DR29" s="643"/>
      <c r="DS29" s="643"/>
      <c r="DT29" s="643"/>
      <c r="DU29" s="643"/>
      <c r="DV29" s="644"/>
      <c r="DW29" s="628">
        <v>17.399999999999999</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51528</v>
      </c>
      <c r="S30" s="624"/>
      <c r="T30" s="624"/>
      <c r="U30" s="624"/>
      <c r="V30" s="624"/>
      <c r="W30" s="624"/>
      <c r="X30" s="624"/>
      <c r="Y30" s="625"/>
      <c r="Z30" s="626">
        <v>0.8</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99.6</v>
      </c>
      <c r="BH30" s="682"/>
      <c r="BI30" s="682"/>
      <c r="BJ30" s="682"/>
      <c r="BK30" s="682"/>
      <c r="BL30" s="682"/>
      <c r="BM30" s="618">
        <v>97.5</v>
      </c>
      <c r="BN30" s="682"/>
      <c r="BO30" s="682"/>
      <c r="BP30" s="682"/>
      <c r="BQ30" s="683"/>
      <c r="BR30" s="681">
        <v>99.4</v>
      </c>
      <c r="BS30" s="682"/>
      <c r="BT30" s="682"/>
      <c r="BU30" s="682"/>
      <c r="BV30" s="682"/>
      <c r="BW30" s="682"/>
      <c r="BX30" s="618">
        <v>97.1</v>
      </c>
      <c r="BY30" s="682"/>
      <c r="BZ30" s="682"/>
      <c r="CA30" s="682"/>
      <c r="CB30" s="683"/>
      <c r="CD30" s="686"/>
      <c r="CE30" s="687"/>
      <c r="CF30" s="637" t="s">
        <v>290</v>
      </c>
      <c r="CG30" s="638"/>
      <c r="CH30" s="638"/>
      <c r="CI30" s="638"/>
      <c r="CJ30" s="638"/>
      <c r="CK30" s="638"/>
      <c r="CL30" s="638"/>
      <c r="CM30" s="638"/>
      <c r="CN30" s="638"/>
      <c r="CO30" s="638"/>
      <c r="CP30" s="638"/>
      <c r="CQ30" s="639"/>
      <c r="CR30" s="623">
        <v>592187</v>
      </c>
      <c r="CS30" s="624"/>
      <c r="CT30" s="624"/>
      <c r="CU30" s="624"/>
      <c r="CV30" s="624"/>
      <c r="CW30" s="624"/>
      <c r="CX30" s="624"/>
      <c r="CY30" s="625"/>
      <c r="CZ30" s="657">
        <v>9.9</v>
      </c>
      <c r="DA30" s="658"/>
      <c r="DB30" s="658"/>
      <c r="DC30" s="659"/>
      <c r="DD30" s="632">
        <v>532512</v>
      </c>
      <c r="DE30" s="624"/>
      <c r="DF30" s="624"/>
      <c r="DG30" s="624"/>
      <c r="DH30" s="624"/>
      <c r="DI30" s="624"/>
      <c r="DJ30" s="624"/>
      <c r="DK30" s="625"/>
      <c r="DL30" s="632">
        <v>532512</v>
      </c>
      <c r="DM30" s="624"/>
      <c r="DN30" s="624"/>
      <c r="DO30" s="624"/>
      <c r="DP30" s="624"/>
      <c r="DQ30" s="624"/>
      <c r="DR30" s="624"/>
      <c r="DS30" s="624"/>
      <c r="DT30" s="624"/>
      <c r="DU30" s="624"/>
      <c r="DV30" s="625"/>
      <c r="DW30" s="628">
        <v>15.7</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100575</v>
      </c>
      <c r="S31" s="624"/>
      <c r="T31" s="624"/>
      <c r="U31" s="624"/>
      <c r="V31" s="624"/>
      <c r="W31" s="624"/>
      <c r="X31" s="624"/>
      <c r="Y31" s="625"/>
      <c r="Z31" s="626">
        <v>1.6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99.5</v>
      </c>
      <c r="BH31" s="643"/>
      <c r="BI31" s="643"/>
      <c r="BJ31" s="643"/>
      <c r="BK31" s="643"/>
      <c r="BL31" s="643"/>
      <c r="BM31" s="629">
        <v>97.8</v>
      </c>
      <c r="BN31" s="679"/>
      <c r="BO31" s="679"/>
      <c r="BP31" s="679"/>
      <c r="BQ31" s="680"/>
      <c r="BR31" s="678">
        <v>99.6</v>
      </c>
      <c r="BS31" s="643"/>
      <c r="BT31" s="643"/>
      <c r="BU31" s="643"/>
      <c r="BV31" s="643"/>
      <c r="BW31" s="643"/>
      <c r="BX31" s="629">
        <v>97.4</v>
      </c>
      <c r="BY31" s="679"/>
      <c r="BZ31" s="679"/>
      <c r="CA31" s="679"/>
      <c r="CB31" s="680"/>
      <c r="CD31" s="686"/>
      <c r="CE31" s="687"/>
      <c r="CF31" s="637" t="s">
        <v>294</v>
      </c>
      <c r="CG31" s="638"/>
      <c r="CH31" s="638"/>
      <c r="CI31" s="638"/>
      <c r="CJ31" s="638"/>
      <c r="CK31" s="638"/>
      <c r="CL31" s="638"/>
      <c r="CM31" s="638"/>
      <c r="CN31" s="638"/>
      <c r="CO31" s="638"/>
      <c r="CP31" s="638"/>
      <c r="CQ31" s="639"/>
      <c r="CR31" s="623">
        <v>59086</v>
      </c>
      <c r="CS31" s="643"/>
      <c r="CT31" s="643"/>
      <c r="CU31" s="643"/>
      <c r="CV31" s="643"/>
      <c r="CW31" s="643"/>
      <c r="CX31" s="643"/>
      <c r="CY31" s="644"/>
      <c r="CZ31" s="657">
        <v>1</v>
      </c>
      <c r="DA31" s="658"/>
      <c r="DB31" s="658"/>
      <c r="DC31" s="659"/>
      <c r="DD31" s="632">
        <v>58978</v>
      </c>
      <c r="DE31" s="643"/>
      <c r="DF31" s="643"/>
      <c r="DG31" s="643"/>
      <c r="DH31" s="643"/>
      <c r="DI31" s="643"/>
      <c r="DJ31" s="643"/>
      <c r="DK31" s="644"/>
      <c r="DL31" s="632">
        <v>58978</v>
      </c>
      <c r="DM31" s="643"/>
      <c r="DN31" s="643"/>
      <c r="DO31" s="643"/>
      <c r="DP31" s="643"/>
      <c r="DQ31" s="643"/>
      <c r="DR31" s="643"/>
      <c r="DS31" s="643"/>
      <c r="DT31" s="643"/>
      <c r="DU31" s="643"/>
      <c r="DV31" s="644"/>
      <c r="DW31" s="628">
        <v>1.7</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85995</v>
      </c>
      <c r="S32" s="624"/>
      <c r="T32" s="624"/>
      <c r="U32" s="624"/>
      <c r="V32" s="624"/>
      <c r="W32" s="624"/>
      <c r="X32" s="624"/>
      <c r="Y32" s="625"/>
      <c r="Z32" s="626">
        <v>1.4</v>
      </c>
      <c r="AA32" s="626"/>
      <c r="AB32" s="626"/>
      <c r="AC32" s="626"/>
      <c r="AD32" s="627">
        <v>169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99.6</v>
      </c>
      <c r="BH32" s="691"/>
      <c r="BI32" s="691"/>
      <c r="BJ32" s="691"/>
      <c r="BK32" s="691"/>
      <c r="BL32" s="691"/>
      <c r="BM32" s="692">
        <v>97</v>
      </c>
      <c r="BN32" s="691"/>
      <c r="BO32" s="691"/>
      <c r="BP32" s="691"/>
      <c r="BQ32" s="693"/>
      <c r="BR32" s="690">
        <v>99.3</v>
      </c>
      <c r="BS32" s="691"/>
      <c r="BT32" s="691"/>
      <c r="BU32" s="691"/>
      <c r="BV32" s="691"/>
      <c r="BW32" s="691"/>
      <c r="BX32" s="692">
        <v>96.7</v>
      </c>
      <c r="BY32" s="691"/>
      <c r="BZ32" s="691"/>
      <c r="CA32" s="691"/>
      <c r="CB32" s="693"/>
      <c r="CD32" s="688"/>
      <c r="CE32" s="689"/>
      <c r="CF32" s="637" t="s">
        <v>297</v>
      </c>
      <c r="CG32" s="638"/>
      <c r="CH32" s="638"/>
      <c r="CI32" s="638"/>
      <c r="CJ32" s="638"/>
      <c r="CK32" s="638"/>
      <c r="CL32" s="638"/>
      <c r="CM32" s="638"/>
      <c r="CN32" s="638"/>
      <c r="CO32" s="638"/>
      <c r="CP32" s="638"/>
      <c r="CQ32" s="639"/>
      <c r="CR32" s="623">
        <v>48</v>
      </c>
      <c r="CS32" s="624"/>
      <c r="CT32" s="624"/>
      <c r="CU32" s="624"/>
      <c r="CV32" s="624"/>
      <c r="CW32" s="624"/>
      <c r="CX32" s="624"/>
      <c r="CY32" s="625"/>
      <c r="CZ32" s="657">
        <v>0</v>
      </c>
      <c r="DA32" s="658"/>
      <c r="DB32" s="658"/>
      <c r="DC32" s="659"/>
      <c r="DD32" s="632">
        <v>48</v>
      </c>
      <c r="DE32" s="624"/>
      <c r="DF32" s="624"/>
      <c r="DG32" s="624"/>
      <c r="DH32" s="624"/>
      <c r="DI32" s="624"/>
      <c r="DJ32" s="624"/>
      <c r="DK32" s="625"/>
      <c r="DL32" s="632">
        <v>48</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771362</v>
      </c>
      <c r="S33" s="624"/>
      <c r="T33" s="624"/>
      <c r="U33" s="624"/>
      <c r="V33" s="624"/>
      <c r="W33" s="624"/>
      <c r="X33" s="624"/>
      <c r="Y33" s="625"/>
      <c r="Z33" s="626">
        <v>12.6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2189705</v>
      </c>
      <c r="CS33" s="643"/>
      <c r="CT33" s="643"/>
      <c r="CU33" s="643"/>
      <c r="CV33" s="643"/>
      <c r="CW33" s="643"/>
      <c r="CX33" s="643"/>
      <c r="CY33" s="644"/>
      <c r="CZ33" s="657">
        <v>36.700000000000003</v>
      </c>
      <c r="DA33" s="658"/>
      <c r="DB33" s="658"/>
      <c r="DC33" s="659"/>
      <c r="DD33" s="632">
        <v>1710910</v>
      </c>
      <c r="DE33" s="643"/>
      <c r="DF33" s="643"/>
      <c r="DG33" s="643"/>
      <c r="DH33" s="643"/>
      <c r="DI33" s="643"/>
      <c r="DJ33" s="643"/>
      <c r="DK33" s="644"/>
      <c r="DL33" s="632">
        <v>1417663</v>
      </c>
      <c r="DM33" s="643"/>
      <c r="DN33" s="643"/>
      <c r="DO33" s="643"/>
      <c r="DP33" s="643"/>
      <c r="DQ33" s="643"/>
      <c r="DR33" s="643"/>
      <c r="DS33" s="643"/>
      <c r="DT33" s="643"/>
      <c r="DU33" s="643"/>
      <c r="DV33" s="644"/>
      <c r="DW33" s="628">
        <v>41.7</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601533</v>
      </c>
      <c r="CS34" s="624"/>
      <c r="CT34" s="624"/>
      <c r="CU34" s="624"/>
      <c r="CV34" s="624"/>
      <c r="CW34" s="624"/>
      <c r="CX34" s="624"/>
      <c r="CY34" s="625"/>
      <c r="CZ34" s="657">
        <v>10.1</v>
      </c>
      <c r="DA34" s="658"/>
      <c r="DB34" s="658"/>
      <c r="DC34" s="659"/>
      <c r="DD34" s="632">
        <v>490219</v>
      </c>
      <c r="DE34" s="624"/>
      <c r="DF34" s="624"/>
      <c r="DG34" s="624"/>
      <c r="DH34" s="624"/>
      <c r="DI34" s="624"/>
      <c r="DJ34" s="624"/>
      <c r="DK34" s="625"/>
      <c r="DL34" s="632">
        <v>408882</v>
      </c>
      <c r="DM34" s="624"/>
      <c r="DN34" s="624"/>
      <c r="DO34" s="624"/>
      <c r="DP34" s="624"/>
      <c r="DQ34" s="624"/>
      <c r="DR34" s="624"/>
      <c r="DS34" s="624"/>
      <c r="DT34" s="624"/>
      <c r="DU34" s="624"/>
      <c r="DV34" s="625"/>
      <c r="DW34" s="628">
        <v>12</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196662</v>
      </c>
      <c r="S35" s="624"/>
      <c r="T35" s="624"/>
      <c r="U35" s="624"/>
      <c r="V35" s="624"/>
      <c r="W35" s="624"/>
      <c r="X35" s="624"/>
      <c r="Y35" s="625"/>
      <c r="Z35" s="626">
        <v>3.2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762257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74126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2614</v>
      </c>
      <c r="CS35" s="643"/>
      <c r="CT35" s="643"/>
      <c r="CU35" s="643"/>
      <c r="CV35" s="643"/>
      <c r="CW35" s="643"/>
      <c r="CX35" s="643"/>
      <c r="CY35" s="644"/>
      <c r="CZ35" s="657">
        <v>0</v>
      </c>
      <c r="DA35" s="658"/>
      <c r="DB35" s="658"/>
      <c r="DC35" s="659"/>
      <c r="DD35" s="632" t="s">
        <v>109</v>
      </c>
      <c r="DE35" s="643"/>
      <c r="DF35" s="643"/>
      <c r="DG35" s="643"/>
      <c r="DH35" s="643"/>
      <c r="DI35" s="643"/>
      <c r="DJ35" s="643"/>
      <c r="DK35" s="644"/>
      <c r="DL35" s="632" t="s">
        <v>109</v>
      </c>
      <c r="DM35" s="643"/>
      <c r="DN35" s="643"/>
      <c r="DO35" s="643"/>
      <c r="DP35" s="643"/>
      <c r="DQ35" s="643"/>
      <c r="DR35" s="643"/>
      <c r="DS35" s="643"/>
      <c r="DT35" s="643"/>
      <c r="DU35" s="643"/>
      <c r="DV35" s="644"/>
      <c r="DW35" s="628" t="s">
        <v>109</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6135984</v>
      </c>
      <c r="S36" s="696"/>
      <c r="T36" s="696"/>
      <c r="U36" s="696"/>
      <c r="V36" s="696"/>
      <c r="W36" s="696"/>
      <c r="X36" s="696"/>
      <c r="Y36" s="697"/>
      <c r="Z36" s="698">
        <v>100</v>
      </c>
      <c r="AA36" s="698"/>
      <c r="AB36" s="698"/>
      <c r="AC36" s="698"/>
      <c r="AD36" s="699">
        <v>3205878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148008</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38116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782878</v>
      </c>
      <c r="CS36" s="624"/>
      <c r="CT36" s="624"/>
      <c r="CU36" s="624"/>
      <c r="CV36" s="624"/>
      <c r="CW36" s="624"/>
      <c r="CX36" s="624"/>
      <c r="CY36" s="625"/>
      <c r="CZ36" s="657">
        <v>13.1</v>
      </c>
      <c r="DA36" s="658"/>
      <c r="DB36" s="658"/>
      <c r="DC36" s="659"/>
      <c r="DD36" s="632">
        <v>563732</v>
      </c>
      <c r="DE36" s="624"/>
      <c r="DF36" s="624"/>
      <c r="DG36" s="624"/>
      <c r="DH36" s="624"/>
      <c r="DI36" s="624"/>
      <c r="DJ36" s="624"/>
      <c r="DK36" s="625"/>
      <c r="DL36" s="632">
        <v>518541</v>
      </c>
      <c r="DM36" s="624"/>
      <c r="DN36" s="624"/>
      <c r="DO36" s="624"/>
      <c r="DP36" s="624"/>
      <c r="DQ36" s="624"/>
      <c r="DR36" s="624"/>
      <c r="DS36" s="624"/>
      <c r="DT36" s="624"/>
      <c r="DU36" s="624"/>
      <c r="DV36" s="625"/>
      <c r="DW36" s="628">
        <v>15.2</v>
      </c>
      <c r="DX36" s="655"/>
      <c r="DY36" s="655"/>
      <c r="DZ36" s="655"/>
      <c r="EA36" s="655"/>
      <c r="EB36" s="655"/>
      <c r="EC36" s="656"/>
    </row>
    <row r="37" spans="2:133" ht="11.25" customHeight="1">
      <c r="AQ37" s="702" t="s">
        <v>312</v>
      </c>
      <c r="AR37" s="703"/>
      <c r="AS37" s="703"/>
      <c r="AT37" s="703"/>
      <c r="AU37" s="703"/>
      <c r="AV37" s="703"/>
      <c r="AW37" s="703"/>
      <c r="AX37" s="703"/>
      <c r="AY37" s="704"/>
      <c r="AZ37" s="623">
        <v>2731</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1617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336330</v>
      </c>
      <c r="CS37" s="643"/>
      <c r="CT37" s="643"/>
      <c r="CU37" s="643"/>
      <c r="CV37" s="643"/>
      <c r="CW37" s="643"/>
      <c r="CX37" s="643"/>
      <c r="CY37" s="644"/>
      <c r="CZ37" s="657">
        <v>5.6</v>
      </c>
      <c r="DA37" s="658"/>
      <c r="DB37" s="658"/>
      <c r="DC37" s="659"/>
      <c r="DD37" s="632">
        <v>330293</v>
      </c>
      <c r="DE37" s="643"/>
      <c r="DF37" s="643"/>
      <c r="DG37" s="643"/>
      <c r="DH37" s="643"/>
      <c r="DI37" s="643"/>
      <c r="DJ37" s="643"/>
      <c r="DK37" s="644"/>
      <c r="DL37" s="632">
        <v>317346</v>
      </c>
      <c r="DM37" s="643"/>
      <c r="DN37" s="643"/>
      <c r="DO37" s="643"/>
      <c r="DP37" s="643"/>
      <c r="DQ37" s="643"/>
      <c r="DR37" s="643"/>
      <c r="DS37" s="643"/>
      <c r="DT37" s="643"/>
      <c r="DU37" s="643"/>
      <c r="DV37" s="644"/>
      <c r="DW37" s="628">
        <v>9.3000000000000007</v>
      </c>
      <c r="DX37" s="655"/>
      <c r="DY37" s="655"/>
      <c r="DZ37" s="655"/>
      <c r="EA37" s="655"/>
      <c r="EB37" s="655"/>
      <c r="EC37" s="656"/>
    </row>
    <row r="38" spans="2:133" ht="11.25" customHeight="1">
      <c r="AQ38" s="702" t="s">
        <v>315</v>
      </c>
      <c r="AR38" s="703"/>
      <c r="AS38" s="703"/>
      <c r="AT38" s="703"/>
      <c r="AU38" s="703"/>
      <c r="AV38" s="703"/>
      <c r="AW38" s="703"/>
      <c r="AX38" s="703"/>
      <c r="AY38" s="704"/>
      <c r="AZ38" s="623">
        <v>2673</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2720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762257</v>
      </c>
      <c r="CS38" s="624"/>
      <c r="CT38" s="624"/>
      <c r="CU38" s="624"/>
      <c r="CV38" s="624"/>
      <c r="CW38" s="624"/>
      <c r="CX38" s="624"/>
      <c r="CY38" s="625"/>
      <c r="CZ38" s="657">
        <v>12.8</v>
      </c>
      <c r="DA38" s="658"/>
      <c r="DB38" s="658"/>
      <c r="DC38" s="659"/>
      <c r="DD38" s="632">
        <v>656959</v>
      </c>
      <c r="DE38" s="624"/>
      <c r="DF38" s="624"/>
      <c r="DG38" s="624"/>
      <c r="DH38" s="624"/>
      <c r="DI38" s="624"/>
      <c r="DJ38" s="624"/>
      <c r="DK38" s="625"/>
      <c r="DL38" s="632">
        <v>490240</v>
      </c>
      <c r="DM38" s="624"/>
      <c r="DN38" s="624"/>
      <c r="DO38" s="624"/>
      <c r="DP38" s="624"/>
      <c r="DQ38" s="624"/>
      <c r="DR38" s="624"/>
      <c r="DS38" s="624"/>
      <c r="DT38" s="624"/>
      <c r="DU38" s="624"/>
      <c r="DV38" s="625"/>
      <c r="DW38" s="628">
        <v>14.4</v>
      </c>
      <c r="DX38" s="655"/>
      <c r="DY38" s="655"/>
      <c r="DZ38" s="655"/>
      <c r="EA38" s="655"/>
      <c r="EB38" s="655"/>
      <c r="EC38" s="656"/>
    </row>
    <row r="39" spans="2:133" ht="11.25" customHeight="1">
      <c r="AQ39" s="702" t="s">
        <v>318</v>
      </c>
      <c r="AR39" s="703"/>
      <c r="AS39" s="703"/>
      <c r="AT39" s="703"/>
      <c r="AU39" s="703"/>
      <c r="AV39" s="703"/>
      <c r="AW39" s="703"/>
      <c r="AX39" s="703"/>
      <c r="AY39" s="704"/>
      <c r="AZ39" s="623" t="s">
        <v>109</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40423</v>
      </c>
      <c r="CS39" s="643"/>
      <c r="CT39" s="643"/>
      <c r="CU39" s="643"/>
      <c r="CV39" s="643"/>
      <c r="CW39" s="643"/>
      <c r="CX39" s="643"/>
      <c r="CY39" s="644"/>
      <c r="CZ39" s="657">
        <v>0.7</v>
      </c>
      <c r="DA39" s="658"/>
      <c r="DB39" s="658"/>
      <c r="DC39" s="659"/>
      <c r="DD39" s="632" t="s">
        <v>109</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137533</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152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471312</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370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1293109</v>
      </c>
      <c r="CS42" s="624"/>
      <c r="CT42" s="624"/>
      <c r="CU42" s="624"/>
      <c r="CV42" s="624"/>
      <c r="CW42" s="624"/>
      <c r="CX42" s="624"/>
      <c r="CY42" s="625"/>
      <c r="CZ42" s="657">
        <v>21.7</v>
      </c>
      <c r="DA42" s="706"/>
      <c r="DB42" s="706"/>
      <c r="DC42" s="707"/>
      <c r="DD42" s="632">
        <v>168497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55518</v>
      </c>
      <c r="CS43" s="643"/>
      <c r="CT43" s="643"/>
      <c r="CU43" s="643"/>
      <c r="CV43" s="643"/>
      <c r="CW43" s="643"/>
      <c r="CX43" s="643"/>
      <c r="CY43" s="644"/>
      <c r="CZ43" s="657">
        <v>0.9</v>
      </c>
      <c r="DA43" s="658"/>
      <c r="DB43" s="658"/>
      <c r="DC43" s="659"/>
      <c r="DD43" s="632">
        <v>55504</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1250028</v>
      </c>
      <c r="CS44" s="624"/>
      <c r="CT44" s="624"/>
      <c r="CU44" s="624"/>
      <c r="CV44" s="624"/>
      <c r="CW44" s="624"/>
      <c r="CX44" s="624"/>
      <c r="CY44" s="625"/>
      <c r="CZ44" s="657">
        <v>21</v>
      </c>
      <c r="DA44" s="706"/>
      <c r="DB44" s="706"/>
      <c r="DC44" s="707"/>
      <c r="DD44" s="632">
        <v>165146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721686</v>
      </c>
      <c r="CS45" s="643"/>
      <c r="CT45" s="643"/>
      <c r="CU45" s="643"/>
      <c r="CV45" s="643"/>
      <c r="CW45" s="643"/>
      <c r="CX45" s="643"/>
      <c r="CY45" s="644"/>
      <c r="CZ45" s="657">
        <v>12.1</v>
      </c>
      <c r="DA45" s="658"/>
      <c r="DB45" s="658"/>
      <c r="DC45" s="659"/>
      <c r="DD45" s="632">
        <v>175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511942</v>
      </c>
      <c r="CS46" s="624"/>
      <c r="CT46" s="624"/>
      <c r="CU46" s="624"/>
      <c r="CV46" s="624"/>
      <c r="CW46" s="624"/>
      <c r="CX46" s="624"/>
      <c r="CY46" s="625"/>
      <c r="CZ46" s="657">
        <v>8.6</v>
      </c>
      <c r="DA46" s="706"/>
      <c r="DB46" s="706"/>
      <c r="DC46" s="707"/>
      <c r="DD46" s="632">
        <v>158371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43081</v>
      </c>
      <c r="CS47" s="643"/>
      <c r="CT47" s="643"/>
      <c r="CU47" s="643"/>
      <c r="CV47" s="643"/>
      <c r="CW47" s="643"/>
      <c r="CX47" s="643"/>
      <c r="CY47" s="644"/>
      <c r="CZ47" s="657">
        <v>0.7</v>
      </c>
      <c r="DA47" s="658"/>
      <c r="DB47" s="658"/>
      <c r="DC47" s="659"/>
      <c r="DD47" s="632">
        <v>3351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5960268</v>
      </c>
      <c r="CS49" s="691"/>
      <c r="CT49" s="691"/>
      <c r="CU49" s="691"/>
      <c r="CV49" s="691"/>
      <c r="CW49" s="691"/>
      <c r="CX49" s="691"/>
      <c r="CY49" s="718"/>
      <c r="CZ49" s="719">
        <v>100</v>
      </c>
      <c r="DA49" s="720"/>
      <c r="DB49" s="720"/>
      <c r="DC49" s="721"/>
      <c r="DD49" s="722">
        <v>3604562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A25" sqref="A25:BI2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6136</v>
      </c>
      <c r="R7" s="753"/>
      <c r="S7" s="753"/>
      <c r="T7" s="753"/>
      <c r="U7" s="753"/>
      <c r="V7" s="753">
        <v>5960</v>
      </c>
      <c r="W7" s="753"/>
      <c r="X7" s="753"/>
      <c r="Y7" s="753"/>
      <c r="Z7" s="753"/>
      <c r="AA7" s="753">
        <v>176</v>
      </c>
      <c r="AB7" s="753"/>
      <c r="AC7" s="753"/>
      <c r="AD7" s="753"/>
      <c r="AE7" s="754"/>
      <c r="AF7" s="755">
        <v>174</v>
      </c>
      <c r="AG7" s="756"/>
      <c r="AH7" s="756"/>
      <c r="AI7" s="756"/>
      <c r="AJ7" s="757"/>
      <c r="AK7" s="792">
        <v>34</v>
      </c>
      <c r="AL7" s="793"/>
      <c r="AM7" s="793"/>
      <c r="AN7" s="793"/>
      <c r="AO7" s="793"/>
      <c r="AP7" s="793">
        <v>6654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174</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1689</v>
      </c>
      <c r="R28" s="841"/>
      <c r="S28" s="841"/>
      <c r="T28" s="841"/>
      <c r="U28" s="841"/>
      <c r="V28" s="841">
        <v>1615</v>
      </c>
      <c r="W28" s="841"/>
      <c r="X28" s="841"/>
      <c r="Y28" s="841"/>
      <c r="Z28" s="841"/>
      <c r="AA28" s="841">
        <v>74</v>
      </c>
      <c r="AB28" s="841"/>
      <c r="AC28" s="841"/>
      <c r="AD28" s="841"/>
      <c r="AE28" s="842"/>
      <c r="AF28" s="843">
        <v>74</v>
      </c>
      <c r="AG28" s="841"/>
      <c r="AH28" s="841"/>
      <c r="AI28" s="841"/>
      <c r="AJ28" s="844"/>
      <c r="AK28" s="845">
        <v>113</v>
      </c>
      <c r="AL28" s="836"/>
      <c r="AM28" s="836"/>
      <c r="AN28" s="836"/>
      <c r="AO28" s="836"/>
      <c r="AP28" s="836" t="s">
        <v>548</v>
      </c>
      <c r="AQ28" s="836"/>
      <c r="AR28" s="836"/>
      <c r="AS28" s="836"/>
      <c r="AT28" s="836"/>
      <c r="AU28" s="836" t="s">
        <v>548</v>
      </c>
      <c r="AV28" s="836"/>
      <c r="AW28" s="836"/>
      <c r="AX28" s="836"/>
      <c r="AY28" s="836"/>
      <c r="AZ28" s="837" t="s">
        <v>548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1422</v>
      </c>
      <c r="R29" s="777"/>
      <c r="S29" s="777"/>
      <c r="T29" s="777"/>
      <c r="U29" s="777"/>
      <c r="V29" s="777">
        <v>1361</v>
      </c>
      <c r="W29" s="777"/>
      <c r="X29" s="777"/>
      <c r="Y29" s="777"/>
      <c r="Z29" s="777"/>
      <c r="AA29" s="777">
        <v>61</v>
      </c>
      <c r="AB29" s="777"/>
      <c r="AC29" s="777"/>
      <c r="AD29" s="777"/>
      <c r="AE29" s="778"/>
      <c r="AF29" s="779">
        <v>61</v>
      </c>
      <c r="AG29" s="780"/>
      <c r="AH29" s="780"/>
      <c r="AI29" s="780"/>
      <c r="AJ29" s="781"/>
      <c r="AK29" s="848">
        <v>185</v>
      </c>
      <c r="AL29" s="849"/>
      <c r="AM29" s="849"/>
      <c r="AN29" s="849"/>
      <c r="AO29" s="849"/>
      <c r="AP29" s="849" t="s">
        <v>548</v>
      </c>
      <c r="AQ29" s="849"/>
      <c r="AR29" s="849"/>
      <c r="AS29" s="849"/>
      <c r="AT29" s="849"/>
      <c r="AU29" s="849" t="s">
        <v>548</v>
      </c>
      <c r="AV29" s="849"/>
      <c r="AW29" s="849"/>
      <c r="AX29" s="849"/>
      <c r="AY29" s="849"/>
      <c r="AZ29" s="850" t="s">
        <v>548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123</v>
      </c>
      <c r="R30" s="777"/>
      <c r="S30" s="777"/>
      <c r="T30" s="777"/>
      <c r="U30" s="777"/>
      <c r="V30" s="777">
        <v>123</v>
      </c>
      <c r="W30" s="777"/>
      <c r="X30" s="777"/>
      <c r="Y30" s="777"/>
      <c r="Z30" s="777"/>
      <c r="AA30" s="777">
        <v>0</v>
      </c>
      <c r="AB30" s="777"/>
      <c r="AC30" s="777"/>
      <c r="AD30" s="777"/>
      <c r="AE30" s="778"/>
      <c r="AF30" s="779">
        <v>0</v>
      </c>
      <c r="AG30" s="780"/>
      <c r="AH30" s="780"/>
      <c r="AI30" s="780"/>
      <c r="AJ30" s="781"/>
      <c r="AK30" s="848">
        <v>54</v>
      </c>
      <c r="AL30" s="849"/>
      <c r="AM30" s="849"/>
      <c r="AN30" s="849"/>
      <c r="AO30" s="849"/>
      <c r="AP30" s="849" t="s">
        <v>548</v>
      </c>
      <c r="AQ30" s="849"/>
      <c r="AR30" s="849"/>
      <c r="AS30" s="849"/>
      <c r="AT30" s="849"/>
      <c r="AU30" s="849" t="s">
        <v>548</v>
      </c>
      <c r="AV30" s="849"/>
      <c r="AW30" s="849"/>
      <c r="AX30" s="849"/>
      <c r="AY30" s="849"/>
      <c r="AZ30" s="850" t="s">
        <v>548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240</v>
      </c>
      <c r="R31" s="777"/>
      <c r="S31" s="777"/>
      <c r="T31" s="777"/>
      <c r="U31" s="777"/>
      <c r="V31" s="777">
        <v>162</v>
      </c>
      <c r="W31" s="777"/>
      <c r="X31" s="777"/>
      <c r="Y31" s="777"/>
      <c r="Z31" s="777"/>
      <c r="AA31" s="777">
        <v>78</v>
      </c>
      <c r="AB31" s="777"/>
      <c r="AC31" s="777"/>
      <c r="AD31" s="777"/>
      <c r="AE31" s="778"/>
      <c r="AF31" s="779">
        <v>78</v>
      </c>
      <c r="AG31" s="780"/>
      <c r="AH31" s="780"/>
      <c r="AI31" s="780"/>
      <c r="AJ31" s="781"/>
      <c r="AK31" s="848" t="s">
        <v>548</v>
      </c>
      <c r="AL31" s="849"/>
      <c r="AM31" s="849"/>
      <c r="AN31" s="849"/>
      <c r="AO31" s="849"/>
      <c r="AP31" s="849" t="s">
        <v>548</v>
      </c>
      <c r="AQ31" s="849"/>
      <c r="AR31" s="849"/>
      <c r="AS31" s="849"/>
      <c r="AT31" s="849"/>
      <c r="AU31" s="849" t="s">
        <v>548</v>
      </c>
      <c r="AV31" s="849"/>
      <c r="AW31" s="849"/>
      <c r="AX31" s="849"/>
      <c r="AY31" s="849"/>
      <c r="AZ31" s="850" t="s">
        <v>548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154</v>
      </c>
      <c r="R32" s="777"/>
      <c r="S32" s="777"/>
      <c r="T32" s="777"/>
      <c r="U32" s="777"/>
      <c r="V32" s="777">
        <v>154</v>
      </c>
      <c r="W32" s="777"/>
      <c r="X32" s="777"/>
      <c r="Y32" s="777"/>
      <c r="Z32" s="777"/>
      <c r="AA32" s="777">
        <v>0</v>
      </c>
      <c r="AB32" s="777"/>
      <c r="AC32" s="777"/>
      <c r="AD32" s="777"/>
      <c r="AE32" s="778"/>
      <c r="AF32" s="779">
        <v>0</v>
      </c>
      <c r="AG32" s="780"/>
      <c r="AH32" s="780"/>
      <c r="AI32" s="780"/>
      <c r="AJ32" s="781"/>
      <c r="AK32" s="848">
        <v>117</v>
      </c>
      <c r="AL32" s="849"/>
      <c r="AM32" s="849"/>
      <c r="AN32" s="849"/>
      <c r="AO32" s="849"/>
      <c r="AP32" s="849">
        <v>762</v>
      </c>
      <c r="AQ32" s="849"/>
      <c r="AR32" s="849"/>
      <c r="AS32" s="849"/>
      <c r="AT32" s="849"/>
      <c r="AU32" s="849">
        <v>762</v>
      </c>
      <c r="AV32" s="849"/>
      <c r="AW32" s="849"/>
      <c r="AX32" s="849"/>
      <c r="AY32" s="849"/>
      <c r="AZ32" s="850" t="s">
        <v>549</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v>
      </c>
      <c r="R33" s="777"/>
      <c r="S33" s="777"/>
      <c r="T33" s="777"/>
      <c r="U33" s="777"/>
      <c r="V33" s="777">
        <v>4</v>
      </c>
      <c r="W33" s="777"/>
      <c r="X33" s="777"/>
      <c r="Y33" s="777"/>
      <c r="Z33" s="777"/>
      <c r="AA33" s="777">
        <v>0</v>
      </c>
      <c r="AB33" s="777"/>
      <c r="AC33" s="777"/>
      <c r="AD33" s="777"/>
      <c r="AE33" s="778"/>
      <c r="AF33" s="779">
        <v>0</v>
      </c>
      <c r="AG33" s="780"/>
      <c r="AH33" s="780"/>
      <c r="AI33" s="780"/>
      <c r="AJ33" s="781"/>
      <c r="AK33" s="848">
        <v>3</v>
      </c>
      <c r="AL33" s="849"/>
      <c r="AM33" s="849"/>
      <c r="AN33" s="849"/>
      <c r="AO33" s="849"/>
      <c r="AP33" s="849">
        <v>15</v>
      </c>
      <c r="AQ33" s="849"/>
      <c r="AR33" s="849"/>
      <c r="AS33" s="849"/>
      <c r="AT33" s="849"/>
      <c r="AU33" s="849">
        <v>12</v>
      </c>
      <c r="AV33" s="849"/>
      <c r="AW33" s="849"/>
      <c r="AX33" s="849"/>
      <c r="AY33" s="849"/>
      <c r="AZ33" s="850" t="s">
        <v>549</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99</v>
      </c>
      <c r="R34" s="777"/>
      <c r="S34" s="777"/>
      <c r="T34" s="777"/>
      <c r="U34" s="777"/>
      <c r="V34" s="777">
        <v>99</v>
      </c>
      <c r="W34" s="777"/>
      <c r="X34" s="777"/>
      <c r="Y34" s="777"/>
      <c r="Z34" s="777"/>
      <c r="AA34" s="777">
        <v>0</v>
      </c>
      <c r="AB34" s="777"/>
      <c r="AC34" s="777"/>
      <c r="AD34" s="777"/>
      <c r="AE34" s="778"/>
      <c r="AF34" s="779">
        <v>0</v>
      </c>
      <c r="AG34" s="780"/>
      <c r="AH34" s="780"/>
      <c r="AI34" s="780"/>
      <c r="AJ34" s="781"/>
      <c r="AK34" s="848">
        <v>31</v>
      </c>
      <c r="AL34" s="849"/>
      <c r="AM34" s="849"/>
      <c r="AN34" s="849"/>
      <c r="AO34" s="849"/>
      <c r="AP34" s="849">
        <v>227</v>
      </c>
      <c r="AQ34" s="849"/>
      <c r="AR34" s="849"/>
      <c r="AS34" s="849"/>
      <c r="AT34" s="849"/>
      <c r="AU34" s="849">
        <v>164</v>
      </c>
      <c r="AV34" s="849"/>
      <c r="AW34" s="849"/>
      <c r="AX34" s="849"/>
      <c r="AY34" s="849"/>
      <c r="AZ34" s="850" t="s">
        <v>549</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13</v>
      </c>
      <c r="R35" s="777"/>
      <c r="S35" s="777"/>
      <c r="T35" s="777"/>
      <c r="U35" s="777"/>
      <c r="V35" s="777">
        <v>13</v>
      </c>
      <c r="W35" s="777"/>
      <c r="X35" s="777"/>
      <c r="Y35" s="777"/>
      <c r="Z35" s="777"/>
      <c r="AA35" s="777">
        <v>0</v>
      </c>
      <c r="AB35" s="777"/>
      <c r="AC35" s="777"/>
      <c r="AD35" s="777"/>
      <c r="AE35" s="778"/>
      <c r="AF35" s="779">
        <v>0</v>
      </c>
      <c r="AG35" s="780"/>
      <c r="AH35" s="780"/>
      <c r="AI35" s="780"/>
      <c r="AJ35" s="781"/>
      <c r="AK35" s="848">
        <v>3</v>
      </c>
      <c r="AL35" s="849"/>
      <c r="AM35" s="849"/>
      <c r="AN35" s="849"/>
      <c r="AO35" s="849"/>
      <c r="AP35" s="849" t="s">
        <v>548</v>
      </c>
      <c r="AQ35" s="849"/>
      <c r="AR35" s="849"/>
      <c r="AS35" s="849"/>
      <c r="AT35" s="849"/>
      <c r="AU35" s="849" t="s">
        <v>549</v>
      </c>
      <c r="AV35" s="849"/>
      <c r="AW35" s="849"/>
      <c r="AX35" s="849"/>
      <c r="AY35" s="849"/>
      <c r="AZ35" s="850" t="s">
        <v>549</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213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12246</v>
      </c>
      <c r="R68" s="884"/>
      <c r="S68" s="884"/>
      <c r="T68" s="884"/>
      <c r="U68" s="884"/>
      <c r="V68" s="884">
        <v>10158</v>
      </c>
      <c r="W68" s="884"/>
      <c r="X68" s="884"/>
      <c r="Y68" s="884"/>
      <c r="Z68" s="884"/>
      <c r="AA68" s="884">
        <v>2088</v>
      </c>
      <c r="AB68" s="884"/>
      <c r="AC68" s="884"/>
      <c r="AD68" s="884"/>
      <c r="AE68" s="884"/>
      <c r="AF68" s="884">
        <v>2088</v>
      </c>
      <c r="AG68" s="884"/>
      <c r="AH68" s="884"/>
      <c r="AI68" s="884"/>
      <c r="AJ68" s="884"/>
      <c r="AK68" s="884">
        <v>950</v>
      </c>
      <c r="AL68" s="884"/>
      <c r="AM68" s="884"/>
      <c r="AN68" s="884"/>
      <c r="AO68" s="884"/>
      <c r="AP68" s="884" t="s">
        <v>547</v>
      </c>
      <c r="AQ68" s="884"/>
      <c r="AR68" s="884"/>
      <c r="AS68" s="884"/>
      <c r="AT68" s="884"/>
      <c r="AU68" s="884" t="s">
        <v>547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5774</v>
      </c>
      <c r="R69" s="849"/>
      <c r="S69" s="849"/>
      <c r="T69" s="849"/>
      <c r="U69" s="849"/>
      <c r="V69" s="849">
        <v>5574</v>
      </c>
      <c r="W69" s="849"/>
      <c r="X69" s="849"/>
      <c r="Y69" s="849"/>
      <c r="Z69" s="849"/>
      <c r="AA69" s="849">
        <v>200</v>
      </c>
      <c r="AB69" s="849"/>
      <c r="AC69" s="849"/>
      <c r="AD69" s="849"/>
      <c r="AE69" s="849"/>
      <c r="AF69" s="849">
        <v>175</v>
      </c>
      <c r="AG69" s="849"/>
      <c r="AH69" s="849"/>
      <c r="AI69" s="849"/>
      <c r="AJ69" s="849"/>
      <c r="AK69" s="849">
        <v>95</v>
      </c>
      <c r="AL69" s="849"/>
      <c r="AM69" s="849"/>
      <c r="AN69" s="849"/>
      <c r="AO69" s="849"/>
      <c r="AP69" s="849">
        <v>4153</v>
      </c>
      <c r="AQ69" s="849"/>
      <c r="AR69" s="849"/>
      <c r="AS69" s="849"/>
      <c r="AT69" s="849"/>
      <c r="AU69" s="849">
        <v>266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284</v>
      </c>
      <c r="R70" s="849"/>
      <c r="S70" s="849"/>
      <c r="T70" s="849"/>
      <c r="U70" s="849"/>
      <c r="V70" s="849">
        <v>249</v>
      </c>
      <c r="W70" s="849"/>
      <c r="X70" s="849"/>
      <c r="Y70" s="849"/>
      <c r="Z70" s="849"/>
      <c r="AA70" s="849">
        <v>34</v>
      </c>
      <c r="AB70" s="849"/>
      <c r="AC70" s="849"/>
      <c r="AD70" s="849"/>
      <c r="AE70" s="849"/>
      <c r="AF70" s="849">
        <v>34</v>
      </c>
      <c r="AG70" s="849"/>
      <c r="AH70" s="849"/>
      <c r="AI70" s="849"/>
      <c r="AJ70" s="849"/>
      <c r="AK70" s="849" t="s">
        <v>547</v>
      </c>
      <c r="AL70" s="849"/>
      <c r="AM70" s="849"/>
      <c r="AN70" s="849"/>
      <c r="AO70" s="849"/>
      <c r="AP70" s="849" t="s">
        <v>547</v>
      </c>
      <c r="AQ70" s="849"/>
      <c r="AR70" s="849"/>
      <c r="AS70" s="849"/>
      <c r="AT70" s="849"/>
      <c r="AU70" s="849" t="s">
        <v>547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286558</v>
      </c>
      <c r="R71" s="849"/>
      <c r="S71" s="849"/>
      <c r="T71" s="849"/>
      <c r="U71" s="849"/>
      <c r="V71" s="849">
        <v>273159</v>
      </c>
      <c r="W71" s="849"/>
      <c r="X71" s="849"/>
      <c r="Y71" s="849"/>
      <c r="Z71" s="849"/>
      <c r="AA71" s="849">
        <v>13399</v>
      </c>
      <c r="AB71" s="849"/>
      <c r="AC71" s="849"/>
      <c r="AD71" s="849"/>
      <c r="AE71" s="849"/>
      <c r="AF71" s="849">
        <v>13399</v>
      </c>
      <c r="AG71" s="849"/>
      <c r="AH71" s="849"/>
      <c r="AI71" s="849"/>
      <c r="AJ71" s="849"/>
      <c r="AK71" s="849">
        <v>294</v>
      </c>
      <c r="AL71" s="849"/>
      <c r="AM71" s="849"/>
      <c r="AN71" s="849"/>
      <c r="AO71" s="849"/>
      <c r="AP71" s="849" t="s">
        <v>547</v>
      </c>
      <c r="AQ71" s="849"/>
      <c r="AR71" s="849"/>
      <c r="AS71" s="849"/>
      <c r="AT71" s="849"/>
      <c r="AU71" s="849" t="s">
        <v>547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284</v>
      </c>
      <c r="AG109" s="913"/>
      <c r="AH109" s="913"/>
      <c r="AI109" s="913"/>
      <c r="AJ109" s="914"/>
      <c r="AK109" s="912" t="s">
        <v>283</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284</v>
      </c>
      <c r="BW109" s="913"/>
      <c r="BX109" s="913"/>
      <c r="BY109" s="913"/>
      <c r="BZ109" s="914"/>
      <c r="CA109" s="912" t="s">
        <v>283</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284</v>
      </c>
      <c r="DM109" s="913"/>
      <c r="DN109" s="913"/>
      <c r="DO109" s="913"/>
      <c r="DP109" s="914"/>
      <c r="DQ109" s="912" t="s">
        <v>283</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571471</v>
      </c>
      <c r="AB110" s="920"/>
      <c r="AC110" s="920"/>
      <c r="AD110" s="920"/>
      <c r="AE110" s="921"/>
      <c r="AF110" s="922">
        <v>621124</v>
      </c>
      <c r="AG110" s="920"/>
      <c r="AH110" s="920"/>
      <c r="AI110" s="920"/>
      <c r="AJ110" s="921"/>
      <c r="AK110" s="922">
        <v>651273</v>
      </c>
      <c r="AL110" s="920"/>
      <c r="AM110" s="920"/>
      <c r="AN110" s="920"/>
      <c r="AO110" s="921"/>
      <c r="AP110" s="923">
        <v>23.3</v>
      </c>
      <c r="AQ110" s="924"/>
      <c r="AR110" s="924"/>
      <c r="AS110" s="924"/>
      <c r="AT110" s="925"/>
      <c r="AU110" s="926" t="s">
        <v>61</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6269417</v>
      </c>
      <c r="BR110" s="957"/>
      <c r="BS110" s="957"/>
      <c r="BT110" s="957"/>
      <c r="BU110" s="957"/>
      <c r="BV110" s="957">
        <v>6475038</v>
      </c>
      <c r="BW110" s="957"/>
      <c r="BX110" s="957"/>
      <c r="BY110" s="957"/>
      <c r="BZ110" s="957"/>
      <c r="CA110" s="957">
        <v>6654213</v>
      </c>
      <c r="CB110" s="957"/>
      <c r="CC110" s="957"/>
      <c r="CD110" s="957"/>
      <c r="CE110" s="957"/>
      <c r="CF110" s="971">
        <v>237.9</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417</v>
      </c>
      <c r="AB112" s="989"/>
      <c r="AC112" s="989"/>
      <c r="AD112" s="989"/>
      <c r="AE112" s="990"/>
      <c r="AF112" s="991" t="s">
        <v>417</v>
      </c>
      <c r="AG112" s="989"/>
      <c r="AH112" s="989"/>
      <c r="AI112" s="989"/>
      <c r="AJ112" s="990"/>
      <c r="AK112" s="991" t="s">
        <v>417</v>
      </c>
      <c r="AL112" s="989"/>
      <c r="AM112" s="989"/>
      <c r="AN112" s="989"/>
      <c r="AO112" s="990"/>
      <c r="AP112" s="992" t="s">
        <v>417</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1109834</v>
      </c>
      <c r="BR112" s="950"/>
      <c r="BS112" s="950"/>
      <c r="BT112" s="950"/>
      <c r="BU112" s="950"/>
      <c r="BV112" s="950">
        <v>1062232</v>
      </c>
      <c r="BW112" s="950"/>
      <c r="BX112" s="950"/>
      <c r="BY112" s="950"/>
      <c r="BZ112" s="950"/>
      <c r="CA112" s="950">
        <v>938035</v>
      </c>
      <c r="CB112" s="950"/>
      <c r="CC112" s="950"/>
      <c r="CD112" s="950"/>
      <c r="CE112" s="950"/>
      <c r="CF112" s="944">
        <v>33.5</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417</v>
      </c>
      <c r="DH112" s="950"/>
      <c r="DI112" s="950"/>
      <c r="DJ112" s="950"/>
      <c r="DK112" s="950"/>
      <c r="DL112" s="950" t="s">
        <v>417</v>
      </c>
      <c r="DM112" s="950"/>
      <c r="DN112" s="950"/>
      <c r="DO112" s="950"/>
      <c r="DP112" s="950"/>
      <c r="DQ112" s="950" t="s">
        <v>417</v>
      </c>
      <c r="DR112" s="950"/>
      <c r="DS112" s="950"/>
      <c r="DT112" s="950"/>
      <c r="DU112" s="950"/>
      <c r="DV112" s="951" t="s">
        <v>417</v>
      </c>
      <c r="DW112" s="951"/>
      <c r="DX112" s="951"/>
      <c r="DY112" s="951"/>
      <c r="DZ112" s="952"/>
    </row>
    <row r="113" spans="1:130" s="197"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87992</v>
      </c>
      <c r="AB113" s="964"/>
      <c r="AC113" s="964"/>
      <c r="AD113" s="964"/>
      <c r="AE113" s="965"/>
      <c r="AF113" s="966">
        <v>72247</v>
      </c>
      <c r="AG113" s="964"/>
      <c r="AH113" s="964"/>
      <c r="AI113" s="964"/>
      <c r="AJ113" s="965"/>
      <c r="AK113" s="966">
        <v>79101</v>
      </c>
      <c r="AL113" s="964"/>
      <c r="AM113" s="964"/>
      <c r="AN113" s="964"/>
      <c r="AO113" s="965"/>
      <c r="AP113" s="967">
        <v>2.8</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281888</v>
      </c>
      <c r="BR113" s="950"/>
      <c r="BS113" s="950"/>
      <c r="BT113" s="950"/>
      <c r="BU113" s="950"/>
      <c r="BV113" s="950">
        <v>248055</v>
      </c>
      <c r="BW113" s="950"/>
      <c r="BX113" s="950"/>
      <c r="BY113" s="950"/>
      <c r="BZ113" s="950"/>
      <c r="CA113" s="950">
        <v>265771</v>
      </c>
      <c r="CB113" s="950"/>
      <c r="CC113" s="950"/>
      <c r="CD113" s="950"/>
      <c r="CE113" s="950"/>
      <c r="CF113" s="944">
        <v>9.5</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417</v>
      </c>
      <c r="DH113" s="989"/>
      <c r="DI113" s="989"/>
      <c r="DJ113" s="989"/>
      <c r="DK113" s="990"/>
      <c r="DL113" s="991" t="s">
        <v>417</v>
      </c>
      <c r="DM113" s="989"/>
      <c r="DN113" s="989"/>
      <c r="DO113" s="989"/>
      <c r="DP113" s="990"/>
      <c r="DQ113" s="991" t="s">
        <v>417</v>
      </c>
      <c r="DR113" s="989"/>
      <c r="DS113" s="989"/>
      <c r="DT113" s="989"/>
      <c r="DU113" s="990"/>
      <c r="DV113" s="992" t="s">
        <v>417</v>
      </c>
      <c r="DW113" s="993"/>
      <c r="DX113" s="993"/>
      <c r="DY113" s="993"/>
      <c r="DZ113" s="994"/>
    </row>
    <row r="114" spans="1:130" s="197"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46580</v>
      </c>
      <c r="AB114" s="989"/>
      <c r="AC114" s="989"/>
      <c r="AD114" s="989"/>
      <c r="AE114" s="990"/>
      <c r="AF114" s="991">
        <v>55867</v>
      </c>
      <c r="AG114" s="989"/>
      <c r="AH114" s="989"/>
      <c r="AI114" s="989"/>
      <c r="AJ114" s="990"/>
      <c r="AK114" s="991">
        <v>56620</v>
      </c>
      <c r="AL114" s="989"/>
      <c r="AM114" s="989"/>
      <c r="AN114" s="989"/>
      <c r="AO114" s="990"/>
      <c r="AP114" s="992">
        <v>2</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1211770</v>
      </c>
      <c r="BR114" s="950"/>
      <c r="BS114" s="950"/>
      <c r="BT114" s="950"/>
      <c r="BU114" s="950"/>
      <c r="BV114" s="950">
        <v>1178974</v>
      </c>
      <c r="BW114" s="950"/>
      <c r="BX114" s="950"/>
      <c r="BY114" s="950"/>
      <c r="BZ114" s="950"/>
      <c r="CA114" s="950">
        <v>1221155</v>
      </c>
      <c r="CB114" s="950"/>
      <c r="CC114" s="950"/>
      <c r="CD114" s="950"/>
      <c r="CE114" s="950"/>
      <c r="CF114" s="944">
        <v>43.7</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417</v>
      </c>
      <c r="DH114" s="989"/>
      <c r="DI114" s="989"/>
      <c r="DJ114" s="989"/>
      <c r="DK114" s="990"/>
      <c r="DL114" s="991" t="s">
        <v>417</v>
      </c>
      <c r="DM114" s="989"/>
      <c r="DN114" s="989"/>
      <c r="DO114" s="989"/>
      <c r="DP114" s="990"/>
      <c r="DQ114" s="991" t="s">
        <v>417</v>
      </c>
      <c r="DR114" s="989"/>
      <c r="DS114" s="989"/>
      <c r="DT114" s="989"/>
      <c r="DU114" s="990"/>
      <c r="DV114" s="992" t="s">
        <v>417</v>
      </c>
      <c r="DW114" s="993"/>
      <c r="DX114" s="993"/>
      <c r="DY114" s="993"/>
      <c r="DZ114" s="994"/>
    </row>
    <row r="115" spans="1:130" s="197"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33512</v>
      </c>
      <c r="AB115" s="964"/>
      <c r="AC115" s="964"/>
      <c r="AD115" s="964"/>
      <c r="AE115" s="965"/>
      <c r="AF115" s="966">
        <v>31154</v>
      </c>
      <c r="AG115" s="964"/>
      <c r="AH115" s="964"/>
      <c r="AI115" s="964"/>
      <c r="AJ115" s="965"/>
      <c r="AK115" s="966">
        <v>26846</v>
      </c>
      <c r="AL115" s="964"/>
      <c r="AM115" s="964"/>
      <c r="AN115" s="964"/>
      <c r="AO115" s="965"/>
      <c r="AP115" s="967">
        <v>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417</v>
      </c>
      <c r="BR115" s="950"/>
      <c r="BS115" s="950"/>
      <c r="BT115" s="950"/>
      <c r="BU115" s="950"/>
      <c r="BV115" s="950" t="s">
        <v>417</v>
      </c>
      <c r="BW115" s="950"/>
      <c r="BX115" s="950"/>
      <c r="BY115" s="950"/>
      <c r="BZ115" s="950"/>
      <c r="CA115" s="950" t="s">
        <v>417</v>
      </c>
      <c r="CB115" s="950"/>
      <c r="CC115" s="950"/>
      <c r="CD115" s="950"/>
      <c r="CE115" s="950"/>
      <c r="CF115" s="944" t="s">
        <v>417</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417</v>
      </c>
      <c r="DH115" s="989"/>
      <c r="DI115" s="989"/>
      <c r="DJ115" s="989"/>
      <c r="DK115" s="990"/>
      <c r="DL115" s="991" t="s">
        <v>417</v>
      </c>
      <c r="DM115" s="989"/>
      <c r="DN115" s="989"/>
      <c r="DO115" s="989"/>
      <c r="DP115" s="990"/>
      <c r="DQ115" s="991" t="s">
        <v>417</v>
      </c>
      <c r="DR115" s="989"/>
      <c r="DS115" s="989"/>
      <c r="DT115" s="989"/>
      <c r="DU115" s="990"/>
      <c r="DV115" s="992" t="s">
        <v>417</v>
      </c>
      <c r="DW115" s="993"/>
      <c r="DX115" s="993"/>
      <c r="DY115" s="993"/>
      <c r="DZ115" s="994"/>
    </row>
    <row r="116" spans="1:130" s="197" customFormat="1" ht="26.25" customHeight="1">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42</v>
      </c>
      <c r="AB116" s="989"/>
      <c r="AC116" s="989"/>
      <c r="AD116" s="989"/>
      <c r="AE116" s="990"/>
      <c r="AF116" s="991">
        <v>45</v>
      </c>
      <c r="AG116" s="989"/>
      <c r="AH116" s="989"/>
      <c r="AI116" s="989"/>
      <c r="AJ116" s="990"/>
      <c r="AK116" s="991">
        <v>48</v>
      </c>
      <c r="AL116" s="989"/>
      <c r="AM116" s="989"/>
      <c r="AN116" s="989"/>
      <c r="AO116" s="990"/>
      <c r="AP116" s="992">
        <v>0</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417</v>
      </c>
      <c r="BR116" s="950"/>
      <c r="BS116" s="950"/>
      <c r="BT116" s="950"/>
      <c r="BU116" s="950"/>
      <c r="BV116" s="950" t="s">
        <v>417</v>
      </c>
      <c r="BW116" s="950"/>
      <c r="BX116" s="950"/>
      <c r="BY116" s="950"/>
      <c r="BZ116" s="950"/>
      <c r="CA116" s="950" t="s">
        <v>417</v>
      </c>
      <c r="CB116" s="950"/>
      <c r="CC116" s="950"/>
      <c r="CD116" s="950"/>
      <c r="CE116" s="950"/>
      <c r="CF116" s="944" t="s">
        <v>417</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417</v>
      </c>
      <c r="DH116" s="989"/>
      <c r="DI116" s="989"/>
      <c r="DJ116" s="989"/>
      <c r="DK116" s="990"/>
      <c r="DL116" s="991" t="s">
        <v>417</v>
      </c>
      <c r="DM116" s="989"/>
      <c r="DN116" s="989"/>
      <c r="DO116" s="989"/>
      <c r="DP116" s="990"/>
      <c r="DQ116" s="991" t="s">
        <v>417</v>
      </c>
      <c r="DR116" s="989"/>
      <c r="DS116" s="989"/>
      <c r="DT116" s="989"/>
      <c r="DU116" s="990"/>
      <c r="DV116" s="992" t="s">
        <v>417</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739597</v>
      </c>
      <c r="AB117" s="996"/>
      <c r="AC117" s="996"/>
      <c r="AD117" s="996"/>
      <c r="AE117" s="997"/>
      <c r="AF117" s="995">
        <v>780437</v>
      </c>
      <c r="AG117" s="996"/>
      <c r="AH117" s="996"/>
      <c r="AI117" s="996"/>
      <c r="AJ117" s="997"/>
      <c r="AK117" s="995">
        <v>813888</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284</v>
      </c>
      <c r="AG118" s="913"/>
      <c r="AH118" s="913"/>
      <c r="AI118" s="913"/>
      <c r="AJ118" s="914"/>
      <c r="AK118" s="912" t="s">
        <v>283</v>
      </c>
      <c r="AL118" s="913"/>
      <c r="AM118" s="913"/>
      <c r="AN118" s="913"/>
      <c r="AO118" s="914"/>
      <c r="AP118" s="1020" t="s">
        <v>406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8872909</v>
      </c>
      <c r="BR118" s="1016"/>
      <c r="BS118" s="1016"/>
      <c r="BT118" s="1016"/>
      <c r="BU118" s="1016"/>
      <c r="BV118" s="1016">
        <v>8964299</v>
      </c>
      <c r="BW118" s="1016"/>
      <c r="BX118" s="1016"/>
      <c r="BY118" s="1016"/>
      <c r="BZ118" s="1016"/>
      <c r="CA118" s="1016">
        <v>9079174</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3139113</v>
      </c>
      <c r="BR119" s="957"/>
      <c r="BS119" s="957"/>
      <c r="BT119" s="957"/>
      <c r="BU119" s="957"/>
      <c r="BV119" s="957">
        <v>3081498</v>
      </c>
      <c r="BW119" s="957"/>
      <c r="BX119" s="957"/>
      <c r="BY119" s="957"/>
      <c r="BZ119" s="957"/>
      <c r="CA119" s="957">
        <v>3096415</v>
      </c>
      <c r="CB119" s="957"/>
      <c r="CC119" s="957"/>
      <c r="CD119" s="957"/>
      <c r="CE119" s="957"/>
      <c r="CF119" s="971">
        <v>110.7</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515054</v>
      </c>
      <c r="BR120" s="950"/>
      <c r="BS120" s="950"/>
      <c r="BT120" s="950"/>
      <c r="BU120" s="950"/>
      <c r="BV120" s="950">
        <v>466900</v>
      </c>
      <c r="BW120" s="950"/>
      <c r="BX120" s="950"/>
      <c r="BY120" s="950"/>
      <c r="BZ120" s="950"/>
      <c r="CA120" s="950">
        <v>452984</v>
      </c>
      <c r="CB120" s="950"/>
      <c r="CC120" s="950"/>
      <c r="CD120" s="950"/>
      <c r="CE120" s="950"/>
      <c r="CF120" s="944">
        <v>16.2</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13435</v>
      </c>
      <c r="DH120" s="957"/>
      <c r="DI120" s="957"/>
      <c r="DJ120" s="957"/>
      <c r="DK120" s="957"/>
      <c r="DL120" s="957">
        <v>12926</v>
      </c>
      <c r="DM120" s="957"/>
      <c r="DN120" s="957"/>
      <c r="DO120" s="957"/>
      <c r="DP120" s="957"/>
      <c r="DQ120" s="957">
        <v>762020</v>
      </c>
      <c r="DR120" s="957"/>
      <c r="DS120" s="957"/>
      <c r="DT120" s="957"/>
      <c r="DU120" s="957"/>
      <c r="DV120" s="958">
        <v>27.2</v>
      </c>
      <c r="DW120" s="958"/>
      <c r="DX120" s="958"/>
      <c r="DY120" s="958"/>
      <c r="DZ120" s="959"/>
    </row>
    <row r="121" spans="1:130" s="197" customFormat="1" ht="26.25" customHeight="1">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5094276</v>
      </c>
      <c r="BR121" s="1016"/>
      <c r="BS121" s="1016"/>
      <c r="BT121" s="1016"/>
      <c r="BU121" s="1016"/>
      <c r="BV121" s="1016">
        <v>5322073</v>
      </c>
      <c r="BW121" s="1016"/>
      <c r="BX121" s="1016"/>
      <c r="BY121" s="1016"/>
      <c r="BZ121" s="1016"/>
      <c r="CA121" s="1016">
        <v>5347518</v>
      </c>
      <c r="CB121" s="1016"/>
      <c r="CC121" s="1016"/>
      <c r="CD121" s="1016"/>
      <c r="CE121" s="1016"/>
      <c r="CF121" s="1054">
        <v>191.2</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217994</v>
      </c>
      <c r="DH121" s="950"/>
      <c r="DI121" s="950"/>
      <c r="DJ121" s="950"/>
      <c r="DK121" s="950"/>
      <c r="DL121" s="950">
        <v>224514</v>
      </c>
      <c r="DM121" s="950"/>
      <c r="DN121" s="950"/>
      <c r="DO121" s="950"/>
      <c r="DP121" s="950"/>
      <c r="DQ121" s="950">
        <v>164131</v>
      </c>
      <c r="DR121" s="950"/>
      <c r="DS121" s="950"/>
      <c r="DT121" s="950"/>
      <c r="DU121" s="950"/>
      <c r="DV121" s="951">
        <v>5.9</v>
      </c>
      <c r="DW121" s="951"/>
      <c r="DX121" s="951"/>
      <c r="DY121" s="951"/>
      <c r="DZ121" s="952"/>
    </row>
    <row r="122" spans="1:130" s="197" customFormat="1" ht="26.25" customHeight="1">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8748443</v>
      </c>
      <c r="BR122" s="1065"/>
      <c r="BS122" s="1065"/>
      <c r="BT122" s="1065"/>
      <c r="BU122" s="1065"/>
      <c r="BV122" s="1065">
        <v>8870471</v>
      </c>
      <c r="BW122" s="1065"/>
      <c r="BX122" s="1065"/>
      <c r="BY122" s="1065"/>
      <c r="BZ122" s="1065"/>
      <c r="CA122" s="1065">
        <v>8896917</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878405</v>
      </c>
      <c r="DH122" s="950"/>
      <c r="DI122" s="950"/>
      <c r="DJ122" s="950"/>
      <c r="DK122" s="950"/>
      <c r="DL122" s="950">
        <v>824792</v>
      </c>
      <c r="DM122" s="950"/>
      <c r="DN122" s="950"/>
      <c r="DO122" s="950"/>
      <c r="DP122" s="950"/>
      <c r="DQ122" s="950">
        <v>11884</v>
      </c>
      <c r="DR122" s="950"/>
      <c r="DS122" s="950"/>
      <c r="DT122" s="950"/>
      <c r="DU122" s="950"/>
      <c r="DV122" s="951">
        <v>0.4</v>
      </c>
      <c r="DW122" s="951"/>
      <c r="DX122" s="951"/>
      <c r="DY122" s="951"/>
      <c r="DZ122" s="952"/>
    </row>
    <row r="123" spans="1:130" s="197" customFormat="1" ht="26.25" customHeight="1" thickBot="1">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4.4000000000000004</v>
      </c>
      <c r="BR123" s="1057"/>
      <c r="BS123" s="1057"/>
      <c r="BT123" s="1057"/>
      <c r="BU123" s="1057"/>
      <c r="BV123" s="1057">
        <v>3.4</v>
      </c>
      <c r="BW123" s="1057"/>
      <c r="BX123" s="1057"/>
      <c r="BY123" s="1057"/>
      <c r="BZ123" s="1057"/>
      <c r="CA123" s="1057">
        <v>6.5</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33458</v>
      </c>
      <c r="AB126" s="989"/>
      <c r="AC126" s="989"/>
      <c r="AD126" s="989"/>
      <c r="AE126" s="990"/>
      <c r="AF126" s="991">
        <v>31103</v>
      </c>
      <c r="AG126" s="989"/>
      <c r="AH126" s="989"/>
      <c r="AI126" s="989"/>
      <c r="AJ126" s="990"/>
      <c r="AK126" s="991">
        <v>26804</v>
      </c>
      <c r="AL126" s="989"/>
      <c r="AM126" s="989"/>
      <c r="AN126" s="989"/>
      <c r="AO126" s="990"/>
      <c r="AP126" s="992">
        <v>1</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54</v>
      </c>
      <c r="AB127" s="989"/>
      <c r="AC127" s="989"/>
      <c r="AD127" s="989"/>
      <c r="AE127" s="990"/>
      <c r="AF127" s="991">
        <v>51</v>
      </c>
      <c r="AG127" s="989"/>
      <c r="AH127" s="989"/>
      <c r="AI127" s="989"/>
      <c r="AJ127" s="990"/>
      <c r="AK127" s="991">
        <v>42</v>
      </c>
      <c r="AL127" s="989"/>
      <c r="AM127" s="989"/>
      <c r="AN127" s="989"/>
      <c r="AO127" s="990"/>
      <c r="AP127" s="992">
        <v>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58770</v>
      </c>
      <c r="AB128" s="1120"/>
      <c r="AC128" s="1120"/>
      <c r="AD128" s="1120"/>
      <c r="AE128" s="1121"/>
      <c r="AF128" s="1122">
        <v>58266</v>
      </c>
      <c r="AG128" s="1120"/>
      <c r="AH128" s="1120"/>
      <c r="AI128" s="1120"/>
      <c r="AJ128" s="1121"/>
      <c r="AK128" s="1122">
        <v>59783</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3219047</v>
      </c>
      <c r="AB129" s="989"/>
      <c r="AC129" s="989"/>
      <c r="AD129" s="989"/>
      <c r="AE129" s="990"/>
      <c r="AF129" s="991">
        <v>3197132</v>
      </c>
      <c r="AG129" s="989"/>
      <c r="AH129" s="989"/>
      <c r="AI129" s="989"/>
      <c r="AJ129" s="990"/>
      <c r="AK129" s="991">
        <v>3318493</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8.4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447000</v>
      </c>
      <c r="AB130" s="989"/>
      <c r="AC130" s="989"/>
      <c r="AD130" s="989"/>
      <c r="AE130" s="990"/>
      <c r="AF130" s="991">
        <v>493910</v>
      </c>
      <c r="AG130" s="989"/>
      <c r="AH130" s="989"/>
      <c r="AI130" s="989"/>
      <c r="AJ130" s="990"/>
      <c r="AK130" s="991">
        <v>521296</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v>6.5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472</v>
      </c>
      <c r="X131" s="1114"/>
      <c r="Y131" s="1114"/>
      <c r="Z131" s="1115"/>
      <c r="AA131" s="1027">
        <v>2772047</v>
      </c>
      <c r="AB131" s="1028"/>
      <c r="AC131" s="1028"/>
      <c r="AD131" s="1028"/>
      <c r="AE131" s="1029"/>
      <c r="AF131" s="1030">
        <v>2703222</v>
      </c>
      <c r="AG131" s="1028"/>
      <c r="AH131" s="1028"/>
      <c r="AI131" s="1028"/>
      <c r="AJ131" s="1029"/>
      <c r="AK131" s="1030">
        <v>2797197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8.4351744400000008</v>
      </c>
      <c r="AB132" s="1134"/>
      <c r="AC132" s="1134"/>
      <c r="AD132" s="1134"/>
      <c r="AE132" s="1135"/>
      <c r="AF132" s="1136">
        <v>8.4440345630000007</v>
      </c>
      <c r="AG132" s="1134"/>
      <c r="AH132" s="1134"/>
      <c r="AI132" s="1134"/>
      <c r="AJ132" s="1135"/>
      <c r="AK132" s="1136">
        <v>8.3229389989999998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475</v>
      </c>
      <c r="W133" s="1138"/>
      <c r="X133" s="1138"/>
      <c r="Y133" s="1138"/>
      <c r="Z133" s="1139"/>
      <c r="AA133" s="1140">
        <v>8.4</v>
      </c>
      <c r="AB133" s="1141"/>
      <c r="AC133" s="1141"/>
      <c r="AD133" s="1141"/>
      <c r="AE133" s="1142"/>
      <c r="AF133" s="1140">
        <v>8.4</v>
      </c>
      <c r="AG133" s="1141"/>
      <c r="AH133" s="1141"/>
      <c r="AI133" s="1141"/>
      <c r="AJ133" s="1142"/>
      <c r="AK133" s="1140">
        <v>8.4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7" t="s">
        <v>478</v>
      </c>
      <c r="L7" s="254"/>
      <c r="M7" s="255" t="s">
        <v>479</v>
      </c>
      <c r="N7" s="256"/>
    </row>
    <row r="8" spans="1:16">
      <c r="A8" s="248"/>
      <c r="B8" s="244"/>
      <c r="C8" s="244"/>
      <c r="D8" s="244"/>
      <c r="E8" s="244"/>
      <c r="F8" s="244"/>
      <c r="G8" s="257"/>
      <c r="H8" s="258"/>
      <c r="I8" s="258"/>
      <c r="J8" s="259"/>
      <c r="K8" s="1148"/>
      <c r="L8" s="260" t="s">
        <v>480</v>
      </c>
      <c r="M8" s="261" t="s">
        <v>481</v>
      </c>
      <c r="N8" s="262" t="s">
        <v>482</v>
      </c>
    </row>
    <row r="9" spans="1:16">
      <c r="A9" s="248"/>
      <c r="B9" s="244"/>
      <c r="C9" s="244"/>
      <c r="D9" s="244"/>
      <c r="E9" s="244"/>
      <c r="F9" s="244"/>
      <c r="G9" s="1149" t="s">
        <v>483</v>
      </c>
      <c r="H9" s="1150"/>
      <c r="I9" s="1150"/>
      <c r="J9" s="1151"/>
      <c r="K9" s="263">
        <v>929090</v>
      </c>
      <c r="L9" s="264">
        <v>90124</v>
      </c>
      <c r="M9" s="265">
        <v>105093</v>
      </c>
      <c r="N9" s="266">
        <v>-14.2</v>
      </c>
    </row>
    <row r="10" spans="1:16">
      <c r="A10" s="248"/>
      <c r="B10" s="244"/>
      <c r="C10" s="244"/>
      <c r="D10" s="244"/>
      <c r="E10" s="244"/>
      <c r="F10" s="244"/>
      <c r="G10" s="1149" t="s">
        <v>484</v>
      </c>
      <c r="H10" s="1150"/>
      <c r="I10" s="1150"/>
      <c r="J10" s="1151"/>
      <c r="K10" s="267">
        <v>813</v>
      </c>
      <c r="L10" s="268">
        <v>79</v>
      </c>
      <c r="M10" s="269">
        <v>11546</v>
      </c>
      <c r="N10" s="270">
        <v>-99.3</v>
      </c>
    </row>
    <row r="11" spans="1:16" ht="13.5" customHeight="1">
      <c r="A11" s="248"/>
      <c r="B11" s="244"/>
      <c r="C11" s="244"/>
      <c r="D11" s="244"/>
      <c r="E11" s="244"/>
      <c r="F11" s="244"/>
      <c r="G11" s="1149" t="s">
        <v>485</v>
      </c>
      <c r="H11" s="1150"/>
      <c r="I11" s="1150"/>
      <c r="J11" s="1151"/>
      <c r="K11" s="267">
        <v>146712</v>
      </c>
      <c r="L11" s="268">
        <v>14231</v>
      </c>
      <c r="M11" s="269">
        <v>13382</v>
      </c>
      <c r="N11" s="270">
        <v>6.3</v>
      </c>
    </row>
    <row r="12" spans="1:16" ht="13.5" customHeight="1">
      <c r="A12" s="248"/>
      <c r="B12" s="244"/>
      <c r="C12" s="244"/>
      <c r="D12" s="244"/>
      <c r="E12" s="244"/>
      <c r="F12" s="244"/>
      <c r="G12" s="1149" t="s">
        <v>486</v>
      </c>
      <c r="H12" s="1150"/>
      <c r="I12" s="1150"/>
      <c r="J12" s="1151"/>
      <c r="K12" s="267" t="s">
        <v>487</v>
      </c>
      <c r="L12" s="268" t="s">
        <v>487</v>
      </c>
      <c r="M12" s="269">
        <v>1458</v>
      </c>
      <c r="N12" s="270" t="s">
        <v>487</v>
      </c>
    </row>
    <row r="13" spans="1:16" ht="13.5" customHeight="1">
      <c r="A13" s="248"/>
      <c r="B13" s="244"/>
      <c r="C13" s="244"/>
      <c r="D13" s="244"/>
      <c r="E13" s="244"/>
      <c r="F13" s="244"/>
      <c r="G13" s="1149" t="s">
        <v>488</v>
      </c>
      <c r="H13" s="1150"/>
      <c r="I13" s="1150"/>
      <c r="J13" s="1151"/>
      <c r="K13" s="267" t="s">
        <v>487</v>
      </c>
      <c r="L13" s="268" t="s">
        <v>487</v>
      </c>
      <c r="M13" s="269" t="s">
        <v>487</v>
      </c>
      <c r="N13" s="270" t="s">
        <v>487</v>
      </c>
    </row>
    <row r="14" spans="1:16" ht="13.5" customHeight="1">
      <c r="A14" s="248"/>
      <c r="B14" s="244"/>
      <c r="C14" s="244"/>
      <c r="D14" s="244"/>
      <c r="E14" s="244"/>
      <c r="F14" s="244"/>
      <c r="G14" s="1149" t="s">
        <v>489</v>
      </c>
      <c r="H14" s="1150"/>
      <c r="I14" s="1150"/>
      <c r="J14" s="1151"/>
      <c r="K14" s="267">
        <v>63758</v>
      </c>
      <c r="L14" s="268">
        <v>6185</v>
      </c>
      <c r="M14" s="269">
        <v>5712</v>
      </c>
      <c r="N14" s="270">
        <v>8.3000000000000007</v>
      </c>
    </row>
    <row r="15" spans="1:16" ht="13.5" customHeight="1">
      <c r="A15" s="248"/>
      <c r="B15" s="244"/>
      <c r="C15" s="244"/>
      <c r="D15" s="244"/>
      <c r="E15" s="244"/>
      <c r="F15" s="244"/>
      <c r="G15" s="1149" t="s">
        <v>490</v>
      </c>
      <c r="H15" s="1150"/>
      <c r="I15" s="1150"/>
      <c r="J15" s="1151"/>
      <c r="K15" s="267">
        <v>55518</v>
      </c>
      <c r="L15" s="268">
        <v>5385</v>
      </c>
      <c r="M15" s="269">
        <v>2855</v>
      </c>
      <c r="N15" s="270">
        <v>88.6</v>
      </c>
    </row>
    <row r="16" spans="1:16">
      <c r="A16" s="248"/>
      <c r="B16" s="244"/>
      <c r="C16" s="244"/>
      <c r="D16" s="244"/>
      <c r="E16" s="244"/>
      <c r="F16" s="244"/>
      <c r="G16" s="1152" t="s">
        <v>491</v>
      </c>
      <c r="H16" s="1153"/>
      <c r="I16" s="1153"/>
      <c r="J16" s="1154"/>
      <c r="K16" s="268">
        <v>-123240</v>
      </c>
      <c r="L16" s="268">
        <v>-11955</v>
      </c>
      <c r="M16" s="269">
        <v>-10245</v>
      </c>
      <c r="N16" s="270">
        <v>16.7</v>
      </c>
    </row>
    <row r="17" spans="1:16">
      <c r="A17" s="248"/>
      <c r="B17" s="244"/>
      <c r="C17" s="244"/>
      <c r="D17" s="244"/>
      <c r="E17" s="244"/>
      <c r="F17" s="244"/>
      <c r="G17" s="1152" t="s">
        <v>167</v>
      </c>
      <c r="H17" s="1153"/>
      <c r="I17" s="1153"/>
      <c r="J17" s="1154"/>
      <c r="K17" s="268">
        <v>1072651</v>
      </c>
      <c r="L17" s="268">
        <v>104050</v>
      </c>
      <c r="M17" s="269">
        <v>129801</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44" t="s">
        <v>496</v>
      </c>
      <c r="H21" s="1145"/>
      <c r="I21" s="1145"/>
      <c r="J21" s="1146"/>
      <c r="K21" s="280">
        <v>10.38</v>
      </c>
      <c r="L21" s="281">
        <v>12.01</v>
      </c>
      <c r="M21" s="282">
        <v>-1.63</v>
      </c>
      <c r="N21" s="249"/>
      <c r="O21" s="283"/>
      <c r="P21" s="279"/>
    </row>
    <row r="22" spans="1:16" s="284" customFormat="1">
      <c r="A22" s="279"/>
      <c r="B22" s="249"/>
      <c r="C22" s="249"/>
      <c r="D22" s="249"/>
      <c r="E22" s="249"/>
      <c r="F22" s="249"/>
      <c r="G22" s="1144" t="s">
        <v>497</v>
      </c>
      <c r="H22" s="1145"/>
      <c r="I22" s="1145"/>
      <c r="J22" s="1146"/>
      <c r="K22" s="285">
        <v>95.2</v>
      </c>
      <c r="L22" s="286">
        <v>95.9</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7" t="s">
        <v>478</v>
      </c>
      <c r="L30" s="254"/>
      <c r="M30" s="255" t="s">
        <v>479</v>
      </c>
      <c r="N30" s="256"/>
    </row>
    <row r="31" spans="1:16">
      <c r="A31" s="248"/>
      <c r="B31" s="244"/>
      <c r="C31" s="244"/>
      <c r="D31" s="244"/>
      <c r="E31" s="244"/>
      <c r="F31" s="244"/>
      <c r="G31" s="257"/>
      <c r="H31" s="258"/>
      <c r="I31" s="258"/>
      <c r="J31" s="259"/>
      <c r="K31" s="1148"/>
      <c r="L31" s="260" t="s">
        <v>480</v>
      </c>
      <c r="M31" s="261" t="s">
        <v>481</v>
      </c>
      <c r="N31" s="262" t="s">
        <v>482</v>
      </c>
    </row>
    <row r="32" spans="1:16" ht="27" customHeight="1">
      <c r="A32" s="248"/>
      <c r="B32" s="244"/>
      <c r="C32" s="244"/>
      <c r="D32" s="244"/>
      <c r="E32" s="244"/>
      <c r="F32" s="244"/>
      <c r="G32" s="1160" t="s">
        <v>501</v>
      </c>
      <c r="H32" s="1161"/>
      <c r="I32" s="1161"/>
      <c r="J32" s="1162"/>
      <c r="K32" s="294">
        <v>651273</v>
      </c>
      <c r="L32" s="294">
        <v>63175</v>
      </c>
      <c r="M32" s="295">
        <v>66201</v>
      </c>
      <c r="N32" s="296">
        <v>-4.5999999999999996</v>
      </c>
    </row>
    <row r="33" spans="1:16" ht="13.5" customHeight="1">
      <c r="A33" s="248"/>
      <c r="B33" s="244"/>
      <c r="C33" s="244"/>
      <c r="D33" s="244"/>
      <c r="E33" s="244"/>
      <c r="F33" s="244"/>
      <c r="G33" s="1160" t="s">
        <v>502</v>
      </c>
      <c r="H33" s="1161"/>
      <c r="I33" s="1161"/>
      <c r="J33" s="1162"/>
      <c r="K33" s="294" t="s">
        <v>487</v>
      </c>
      <c r="L33" s="294" t="s">
        <v>487</v>
      </c>
      <c r="M33" s="295" t="s">
        <v>487</v>
      </c>
      <c r="N33" s="296" t="s">
        <v>487</v>
      </c>
    </row>
    <row r="34" spans="1:16" ht="27" customHeight="1">
      <c r="A34" s="248"/>
      <c r="B34" s="244"/>
      <c r="C34" s="244"/>
      <c r="D34" s="244"/>
      <c r="E34" s="244"/>
      <c r="F34" s="244"/>
      <c r="G34" s="1160" t="s">
        <v>503</v>
      </c>
      <c r="H34" s="1161"/>
      <c r="I34" s="1161"/>
      <c r="J34" s="1162"/>
      <c r="K34" s="294" t="s">
        <v>487</v>
      </c>
      <c r="L34" s="294" t="s">
        <v>487</v>
      </c>
      <c r="M34" s="295" t="s">
        <v>487</v>
      </c>
      <c r="N34" s="296" t="s">
        <v>487</v>
      </c>
    </row>
    <row r="35" spans="1:16" ht="27" customHeight="1">
      <c r="A35" s="248"/>
      <c r="B35" s="244"/>
      <c r="C35" s="244"/>
      <c r="D35" s="244"/>
      <c r="E35" s="244"/>
      <c r="F35" s="244"/>
      <c r="G35" s="1160" t="s">
        <v>504</v>
      </c>
      <c r="H35" s="1161"/>
      <c r="I35" s="1161"/>
      <c r="J35" s="1162"/>
      <c r="K35" s="294">
        <v>79101</v>
      </c>
      <c r="L35" s="294">
        <v>7673</v>
      </c>
      <c r="M35" s="295">
        <v>21827</v>
      </c>
      <c r="N35" s="296">
        <v>-64.8</v>
      </c>
    </row>
    <row r="36" spans="1:16" ht="27" customHeight="1">
      <c r="A36" s="248"/>
      <c r="B36" s="244"/>
      <c r="C36" s="244"/>
      <c r="D36" s="244"/>
      <c r="E36" s="244"/>
      <c r="F36" s="244"/>
      <c r="G36" s="1160" t="s">
        <v>505</v>
      </c>
      <c r="H36" s="1161"/>
      <c r="I36" s="1161"/>
      <c r="J36" s="1162"/>
      <c r="K36" s="294">
        <v>56620</v>
      </c>
      <c r="L36" s="294">
        <v>5492</v>
      </c>
      <c r="M36" s="295">
        <v>5334</v>
      </c>
      <c r="N36" s="296">
        <v>3</v>
      </c>
    </row>
    <row r="37" spans="1:16" ht="13.5" customHeight="1">
      <c r="A37" s="248"/>
      <c r="B37" s="244"/>
      <c r="C37" s="244"/>
      <c r="D37" s="244"/>
      <c r="E37" s="244"/>
      <c r="F37" s="244"/>
      <c r="G37" s="1160" t="s">
        <v>506</v>
      </c>
      <c r="H37" s="1161"/>
      <c r="I37" s="1161"/>
      <c r="J37" s="1162"/>
      <c r="K37" s="294">
        <v>26846</v>
      </c>
      <c r="L37" s="294">
        <v>2604</v>
      </c>
      <c r="M37" s="295">
        <v>1051</v>
      </c>
      <c r="N37" s="296">
        <v>147.80000000000001</v>
      </c>
    </row>
    <row r="38" spans="1:16" ht="27" customHeight="1">
      <c r="A38" s="248"/>
      <c r="B38" s="244"/>
      <c r="C38" s="244"/>
      <c r="D38" s="244"/>
      <c r="E38" s="244"/>
      <c r="F38" s="244"/>
      <c r="G38" s="1163" t="s">
        <v>507</v>
      </c>
      <c r="H38" s="1164"/>
      <c r="I38" s="1164"/>
      <c r="J38" s="1165"/>
      <c r="K38" s="297">
        <v>48</v>
      </c>
      <c r="L38" s="297">
        <v>5</v>
      </c>
      <c r="M38" s="298">
        <v>4</v>
      </c>
      <c r="N38" s="299">
        <v>25</v>
      </c>
      <c r="O38" s="293"/>
    </row>
    <row r="39" spans="1:16">
      <c r="A39" s="248"/>
      <c r="B39" s="244"/>
      <c r="C39" s="244"/>
      <c r="D39" s="244"/>
      <c r="E39" s="244"/>
      <c r="F39" s="244"/>
      <c r="G39" s="1163" t="s">
        <v>508</v>
      </c>
      <c r="H39" s="1164"/>
      <c r="I39" s="1164"/>
      <c r="J39" s="1165"/>
      <c r="K39" s="300">
        <v>-59783</v>
      </c>
      <c r="L39" s="300">
        <v>-5799</v>
      </c>
      <c r="M39" s="301">
        <v>-2306</v>
      </c>
      <c r="N39" s="302">
        <v>151.5</v>
      </c>
      <c r="O39" s="293"/>
    </row>
    <row r="40" spans="1:16" ht="27" customHeight="1">
      <c r="A40" s="248"/>
      <c r="B40" s="244"/>
      <c r="C40" s="244"/>
      <c r="D40" s="244"/>
      <c r="E40" s="244"/>
      <c r="F40" s="244"/>
      <c r="G40" s="1160" t="s">
        <v>509</v>
      </c>
      <c r="H40" s="1161"/>
      <c r="I40" s="1161"/>
      <c r="J40" s="1162"/>
      <c r="K40" s="300">
        <v>-521296</v>
      </c>
      <c r="L40" s="300">
        <v>-50567</v>
      </c>
      <c r="M40" s="301">
        <v>-67056</v>
      </c>
      <c r="N40" s="302">
        <v>-24.6</v>
      </c>
      <c r="O40" s="293"/>
    </row>
    <row r="41" spans="1:16">
      <c r="A41" s="248"/>
      <c r="B41" s="244"/>
      <c r="C41" s="244"/>
      <c r="D41" s="244"/>
      <c r="E41" s="244"/>
      <c r="F41" s="244"/>
      <c r="G41" s="1166" t="s">
        <v>278</v>
      </c>
      <c r="H41" s="1167"/>
      <c r="I41" s="1167"/>
      <c r="J41" s="1168"/>
      <c r="K41" s="294">
        <v>232809</v>
      </c>
      <c r="L41" s="300">
        <v>22583</v>
      </c>
      <c r="M41" s="301">
        <v>25054</v>
      </c>
      <c r="N41" s="302">
        <v>-9.9</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55" t="s">
        <v>478</v>
      </c>
      <c r="J49" s="1157" t="s">
        <v>513</v>
      </c>
      <c r="K49" s="1158"/>
      <c r="L49" s="1158"/>
      <c r="M49" s="1158"/>
      <c r="N49" s="1159"/>
    </row>
    <row r="50" spans="1:14">
      <c r="A50" s="248"/>
      <c r="B50" s="244"/>
      <c r="C50" s="244"/>
      <c r="D50" s="244"/>
      <c r="E50" s="244"/>
      <c r="F50" s="244"/>
      <c r="G50" s="312"/>
      <c r="H50" s="313"/>
      <c r="I50" s="1156"/>
      <c r="J50" s="314" t="s">
        <v>514</v>
      </c>
      <c r="K50" s="315" t="s">
        <v>515</v>
      </c>
      <c r="L50" s="316" t="s">
        <v>516</v>
      </c>
      <c r="M50" s="317" t="s">
        <v>517</v>
      </c>
      <c r="N50" s="318" t="s">
        <v>518</v>
      </c>
    </row>
    <row r="51" spans="1:14">
      <c r="A51" s="248"/>
      <c r="B51" s="244"/>
      <c r="C51" s="244"/>
      <c r="D51" s="244"/>
      <c r="E51" s="244"/>
      <c r="F51" s="244"/>
      <c r="G51" s="310" t="s">
        <v>519</v>
      </c>
      <c r="H51" s="311"/>
      <c r="I51" s="319">
        <v>1846421</v>
      </c>
      <c r="J51" s="320">
        <v>170949</v>
      </c>
      <c r="K51" s="321">
        <v>33.9</v>
      </c>
      <c r="L51" s="322">
        <v>72729</v>
      </c>
      <c r="M51" s="323">
        <v>-50.8</v>
      </c>
      <c r="N51" s="324">
        <v>84.7</v>
      </c>
    </row>
    <row r="52" spans="1:14">
      <c r="A52" s="248"/>
      <c r="B52" s="244"/>
      <c r="C52" s="244"/>
      <c r="D52" s="244"/>
      <c r="E52" s="244"/>
      <c r="F52" s="244"/>
      <c r="G52" s="325"/>
      <c r="H52" s="326" t="s">
        <v>520</v>
      </c>
      <c r="I52" s="327">
        <v>1707603</v>
      </c>
      <c r="J52" s="328">
        <v>158097</v>
      </c>
      <c r="K52" s="329">
        <v>52</v>
      </c>
      <c r="L52" s="330">
        <v>36291</v>
      </c>
      <c r="M52" s="331">
        <v>-42.6</v>
      </c>
      <c r="N52" s="332">
        <v>94.6</v>
      </c>
    </row>
    <row r="53" spans="1:14">
      <c r="A53" s="248"/>
      <c r="B53" s="244"/>
      <c r="C53" s="244"/>
      <c r="D53" s="244"/>
      <c r="E53" s="244"/>
      <c r="F53" s="244"/>
      <c r="G53" s="310" t="s">
        <v>521</v>
      </c>
      <c r="H53" s="311"/>
      <c r="I53" s="319">
        <v>673684</v>
      </c>
      <c r="J53" s="320">
        <v>62744</v>
      </c>
      <c r="K53" s="321">
        <v>-63.3</v>
      </c>
      <c r="L53" s="322">
        <v>70317</v>
      </c>
      <c r="M53" s="323">
        <v>-3.3</v>
      </c>
      <c r="N53" s="324">
        <v>-60</v>
      </c>
    </row>
    <row r="54" spans="1:14">
      <c r="A54" s="248"/>
      <c r="B54" s="244"/>
      <c r="C54" s="244"/>
      <c r="D54" s="244"/>
      <c r="E54" s="244"/>
      <c r="F54" s="244"/>
      <c r="G54" s="325"/>
      <c r="H54" s="326" t="s">
        <v>520</v>
      </c>
      <c r="I54" s="327">
        <v>499778</v>
      </c>
      <c r="J54" s="328">
        <v>46547</v>
      </c>
      <c r="K54" s="329">
        <v>-70.599999999999994</v>
      </c>
      <c r="L54" s="330">
        <v>35725</v>
      </c>
      <c r="M54" s="331">
        <v>-1.6</v>
      </c>
      <c r="N54" s="332">
        <v>-69</v>
      </c>
    </row>
    <row r="55" spans="1:14">
      <c r="A55" s="248"/>
      <c r="B55" s="244"/>
      <c r="C55" s="244"/>
      <c r="D55" s="244"/>
      <c r="E55" s="244"/>
      <c r="F55" s="244"/>
      <c r="G55" s="310" t="s">
        <v>522</v>
      </c>
      <c r="H55" s="311"/>
      <c r="I55" s="319">
        <v>1230018</v>
      </c>
      <c r="J55" s="320">
        <v>115386</v>
      </c>
      <c r="K55" s="321">
        <v>83.9</v>
      </c>
      <c r="L55" s="322">
        <v>105751</v>
      </c>
      <c r="M55" s="323">
        <v>50.4</v>
      </c>
      <c r="N55" s="324">
        <v>33.5</v>
      </c>
    </row>
    <row r="56" spans="1:14">
      <c r="A56" s="248"/>
      <c r="B56" s="244"/>
      <c r="C56" s="244"/>
      <c r="D56" s="244"/>
      <c r="E56" s="244"/>
      <c r="F56" s="244"/>
      <c r="G56" s="325"/>
      <c r="H56" s="326" t="s">
        <v>520</v>
      </c>
      <c r="I56" s="327">
        <v>631634</v>
      </c>
      <c r="J56" s="328">
        <v>59253</v>
      </c>
      <c r="K56" s="329">
        <v>27.3</v>
      </c>
      <c r="L56" s="330">
        <v>49969</v>
      </c>
      <c r="M56" s="331">
        <v>39.9</v>
      </c>
      <c r="N56" s="332">
        <v>-12.6</v>
      </c>
    </row>
    <row r="57" spans="1:14">
      <c r="A57" s="248"/>
      <c r="B57" s="244"/>
      <c r="C57" s="244"/>
      <c r="D57" s="244"/>
      <c r="E57" s="244"/>
      <c r="F57" s="244"/>
      <c r="G57" s="310" t="s">
        <v>523</v>
      </c>
      <c r="H57" s="311"/>
      <c r="I57" s="319">
        <v>1318647</v>
      </c>
      <c r="J57" s="320">
        <v>125909</v>
      </c>
      <c r="K57" s="321">
        <v>9.1</v>
      </c>
      <c r="L57" s="322">
        <v>158564</v>
      </c>
      <c r="M57" s="323">
        <v>49.9</v>
      </c>
      <c r="N57" s="324">
        <v>-40.799999999999997</v>
      </c>
    </row>
    <row r="58" spans="1:14">
      <c r="A58" s="248"/>
      <c r="B58" s="244"/>
      <c r="C58" s="244"/>
      <c r="D58" s="244"/>
      <c r="E58" s="244"/>
      <c r="F58" s="244"/>
      <c r="G58" s="325"/>
      <c r="H58" s="326" t="s">
        <v>520</v>
      </c>
      <c r="I58" s="327">
        <v>614705</v>
      </c>
      <c r="J58" s="328">
        <v>58694</v>
      </c>
      <c r="K58" s="329">
        <v>-0.9</v>
      </c>
      <c r="L58" s="330">
        <v>48412</v>
      </c>
      <c r="M58" s="331">
        <v>-3.1</v>
      </c>
      <c r="N58" s="332">
        <v>2.2000000000000002</v>
      </c>
    </row>
    <row r="59" spans="1:14">
      <c r="A59" s="248"/>
      <c r="B59" s="244"/>
      <c r="C59" s="244"/>
      <c r="D59" s="244"/>
      <c r="E59" s="244"/>
      <c r="F59" s="244"/>
      <c r="G59" s="310" t="s">
        <v>524</v>
      </c>
      <c r="H59" s="311"/>
      <c r="I59" s="319">
        <v>1250028</v>
      </c>
      <c r="J59" s="320">
        <v>121256</v>
      </c>
      <c r="K59" s="321">
        <v>-3.7</v>
      </c>
      <c r="L59" s="322">
        <v>128611</v>
      </c>
      <c r="M59" s="323">
        <v>-18.899999999999999</v>
      </c>
      <c r="N59" s="324">
        <v>15.2</v>
      </c>
    </row>
    <row r="60" spans="1:14">
      <c r="A60" s="248"/>
      <c r="B60" s="244"/>
      <c r="C60" s="244"/>
      <c r="D60" s="244"/>
      <c r="E60" s="244"/>
      <c r="F60" s="244"/>
      <c r="G60" s="325"/>
      <c r="H60" s="326" t="s">
        <v>520</v>
      </c>
      <c r="I60" s="333">
        <v>511942</v>
      </c>
      <c r="J60" s="328">
        <v>49660</v>
      </c>
      <c r="K60" s="329">
        <v>-15.4</v>
      </c>
      <c r="L60" s="330">
        <v>61552</v>
      </c>
      <c r="M60" s="331">
        <v>27.1</v>
      </c>
      <c r="N60" s="332">
        <v>-42.5</v>
      </c>
    </row>
    <row r="61" spans="1:14">
      <c r="A61" s="248"/>
      <c r="B61" s="244"/>
      <c r="C61" s="244"/>
      <c r="D61" s="244"/>
      <c r="E61" s="244"/>
      <c r="F61" s="244"/>
      <c r="G61" s="310" t="s">
        <v>525</v>
      </c>
      <c r="H61" s="334"/>
      <c r="I61" s="335">
        <v>1263760</v>
      </c>
      <c r="J61" s="336">
        <v>119249</v>
      </c>
      <c r="K61" s="337">
        <v>12</v>
      </c>
      <c r="L61" s="338">
        <v>107194</v>
      </c>
      <c r="M61" s="339">
        <v>5.5</v>
      </c>
      <c r="N61" s="324">
        <v>6.5</v>
      </c>
    </row>
    <row r="62" spans="1:14">
      <c r="A62" s="248"/>
      <c r="B62" s="244"/>
      <c r="C62" s="244"/>
      <c r="D62" s="244"/>
      <c r="E62" s="244"/>
      <c r="F62" s="244"/>
      <c r="G62" s="325"/>
      <c r="H62" s="326" t="s">
        <v>520</v>
      </c>
      <c r="I62" s="327">
        <v>793132</v>
      </c>
      <c r="J62" s="328">
        <v>74450</v>
      </c>
      <c r="K62" s="329">
        <v>-1.5</v>
      </c>
      <c r="L62" s="330">
        <v>46390</v>
      </c>
      <c r="M62" s="331">
        <v>3.9</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32.659999999999997</v>
      </c>
      <c r="G47" s="12">
        <v>34.72</v>
      </c>
      <c r="H47" s="12">
        <v>36.51</v>
      </c>
      <c r="I47" s="12">
        <v>36.78</v>
      </c>
      <c r="J47" s="13">
        <v>35.450000000000003</v>
      </c>
    </row>
    <row r="48" spans="2:10" ht="57.75" customHeight="1">
      <c r="B48" s="14"/>
      <c r="C48" s="1171" t="s">
        <v>4</v>
      </c>
      <c r="D48" s="1171"/>
      <c r="E48" s="1172"/>
      <c r="F48" s="15">
        <v>3.54</v>
      </c>
      <c r="G48" s="16">
        <v>3.56</v>
      </c>
      <c r="H48" s="16">
        <v>3.77</v>
      </c>
      <c r="I48" s="16">
        <v>2.78</v>
      </c>
      <c r="J48" s="17">
        <v>5.25</v>
      </c>
    </row>
    <row r="49" spans="2:10" ht="57.75" customHeight="1" thickBot="1">
      <c r="B49" s="18"/>
      <c r="C49" s="1173" t="s">
        <v>5</v>
      </c>
      <c r="D49" s="1173"/>
      <c r="E49" s="1174"/>
      <c r="F49" s="19">
        <v>5.39</v>
      </c>
      <c r="G49" s="20">
        <v>1.1299999999999999</v>
      </c>
      <c r="H49" s="20">
        <v>2.38</v>
      </c>
      <c r="I49" s="20" t="s">
        <v>532</v>
      </c>
      <c r="J49" s="21">
        <v>2.58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 </cp:lastModifiedBy>
  <cp:lastPrinted>2017-05-21T11:15:08Z</cp:lastPrinted>
  <dcterms:created xsi:type="dcterms:W3CDTF">2017-05-21T11:16:34Z</dcterms:created>
  <dcterms:modified xsi:type="dcterms:W3CDTF">2017-05-26T05:09:27Z</dcterms:modified>
</cp:coreProperties>
</file>