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0ADC781E-D508-4E98-ADF2-2715D30CA330}" xr6:coauthVersionLast="36" xr6:coauthVersionMax="36" xr10:uidLastSave="{00000000-0000-0000-0000-000000000000}"/>
  <bookViews>
    <workbookView xWindow="0" yWindow="0" windowWidth="20490" windowHeight="7455" tabRatio="771"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48" i="8" l="1"/>
  <c r="AV48" i="8"/>
  <c r="AU48" i="8"/>
  <c r="AT48" i="8"/>
  <c r="AS48" i="8"/>
  <c r="AQ48" i="8"/>
  <c r="AP48" i="8"/>
  <c r="AO48" i="8"/>
  <c r="AL48" i="8"/>
  <c r="AK48" i="8"/>
  <c r="AJ48" i="8"/>
  <c r="AI48" i="8"/>
  <c r="AG48" i="8"/>
  <c r="AD48" i="8"/>
  <c r="AC48" i="8"/>
  <c r="AB48" i="8"/>
  <c r="Y48" i="8"/>
  <c r="V48" i="8"/>
  <c r="U48" i="8"/>
  <c r="AW45" i="8"/>
  <c r="AV45" i="8"/>
  <c r="AU45" i="8"/>
  <c r="AS45" i="8"/>
  <c r="AR45" i="8"/>
  <c r="AQ45" i="8"/>
  <c r="AP45" i="8"/>
  <c r="AN45" i="8"/>
  <c r="AK45" i="8"/>
  <c r="AJ45" i="8"/>
  <c r="AI45" i="8"/>
  <c r="AF45" i="8"/>
  <c r="AC45" i="8"/>
  <c r="AB45" i="8"/>
  <c r="X45" i="8"/>
  <c r="V45" i="8"/>
  <c r="U45" i="8"/>
  <c r="T45" i="8"/>
  <c r="AW42" i="8"/>
  <c r="AV42" i="8"/>
  <c r="AU42" i="8"/>
  <c r="AR42" i="8"/>
  <c r="AQ42" i="8"/>
  <c r="AP42" i="8"/>
  <c r="AJ42" i="8"/>
  <c r="AI42" i="8"/>
  <c r="AC42" i="8"/>
  <c r="AB42" i="8"/>
  <c r="AA42" i="8"/>
  <c r="V42" i="8"/>
  <c r="U42" i="8"/>
  <c r="T42" i="8"/>
  <c r="S42" i="8"/>
  <c r="AW39" i="8"/>
  <c r="AV39" i="8"/>
  <c r="AU39" i="8"/>
  <c r="AT39" i="8"/>
  <c r="AQ39" i="8"/>
  <c r="AP39" i="8"/>
  <c r="AL39" i="8"/>
  <c r="AJ39" i="8"/>
  <c r="AI39" i="8"/>
  <c r="AH39" i="8"/>
  <c r="AD39" i="8"/>
  <c r="AC39" i="8"/>
  <c r="AB39" i="8"/>
  <c r="AA39" i="8"/>
  <c r="Z39" i="8"/>
  <c r="V39" i="8"/>
  <c r="U39" i="8"/>
  <c r="S39" i="8"/>
  <c r="AW36" i="8"/>
  <c r="AV36" i="8"/>
  <c r="AU36" i="8"/>
  <c r="AS36" i="8"/>
  <c r="AQ36" i="8"/>
  <c r="AP36" i="8"/>
  <c r="AO36" i="8"/>
  <c r="AK36" i="8"/>
  <c r="AJ36" i="8"/>
  <c r="AI36" i="8"/>
  <c r="AH36" i="8"/>
  <c r="AG36" i="8"/>
  <c r="AF36" i="8"/>
  <c r="AC36" i="8"/>
  <c r="AB36" i="8"/>
  <c r="Z36" i="8"/>
  <c r="Y36" i="8"/>
  <c r="X36" i="8"/>
  <c r="V36" i="8"/>
  <c r="U36" i="8"/>
  <c r="AW33" i="8"/>
  <c r="AV33" i="8"/>
  <c r="AU33" i="8"/>
  <c r="AR33" i="8"/>
  <c r="AQ33" i="8"/>
  <c r="AP33" i="8"/>
  <c r="AO33" i="8"/>
  <c r="AN33" i="8"/>
  <c r="AM33" i="8"/>
  <c r="AJ33" i="8"/>
  <c r="AI33" i="8"/>
  <c r="AG33" i="8"/>
  <c r="AF33" i="8"/>
  <c r="AE33" i="8"/>
  <c r="AC33" i="8"/>
  <c r="AB33" i="8"/>
  <c r="Y33" i="8"/>
  <c r="X33" i="8"/>
  <c r="W33" i="8"/>
  <c r="V33" i="8"/>
  <c r="U33" i="8"/>
  <c r="T33" i="8"/>
  <c r="AW30" i="8"/>
  <c r="AV30" i="8"/>
  <c r="AU30" i="8"/>
  <c r="AT30" i="8"/>
  <c r="AQ30" i="8"/>
  <c r="AP30" i="8"/>
  <c r="AN30" i="8"/>
  <c r="AM30" i="8"/>
  <c r="AL30" i="8"/>
  <c r="AJ30" i="8"/>
  <c r="AI30" i="8"/>
  <c r="AF30" i="8"/>
  <c r="AE30" i="8"/>
  <c r="AD30" i="8"/>
  <c r="AC30" i="8"/>
  <c r="AB30" i="8"/>
  <c r="AA30" i="8"/>
  <c r="X30" i="8"/>
  <c r="W30" i="8"/>
  <c r="V30" i="8"/>
  <c r="U30" i="8"/>
  <c r="S30" i="8"/>
  <c r="AW27" i="8"/>
  <c r="AV27" i="8"/>
  <c r="AU27" i="8"/>
  <c r="AT27" i="8"/>
  <c r="AS27" i="8"/>
  <c r="AQ27" i="8"/>
  <c r="AP27" i="8"/>
  <c r="AM27" i="8"/>
  <c r="AL27" i="8"/>
  <c r="AK27" i="8"/>
  <c r="AJ27" i="8"/>
  <c r="AI27" i="8"/>
  <c r="AH27" i="8"/>
  <c r="AE27" i="8"/>
  <c r="AD27" i="8"/>
  <c r="AC27" i="8"/>
  <c r="AB27" i="8"/>
  <c r="Z27" i="8"/>
  <c r="W27" i="8"/>
  <c r="V27" i="8"/>
  <c r="U27" i="8"/>
  <c r="AW24" i="8"/>
  <c r="AV24" i="8"/>
  <c r="AU24" i="8"/>
  <c r="AT24" i="8"/>
  <c r="AS24" i="8"/>
  <c r="AR24" i="8"/>
  <c r="AQ24" i="8"/>
  <c r="AP24" i="8"/>
  <c r="AO24" i="8"/>
  <c r="AN24" i="8"/>
  <c r="AL24" i="8"/>
  <c r="AK24" i="8"/>
  <c r="AJ24" i="8"/>
  <c r="AI24" i="8"/>
  <c r="AG24" i="8"/>
  <c r="AF24" i="8"/>
  <c r="AD24" i="8"/>
  <c r="AC24" i="8"/>
  <c r="AB24" i="8"/>
  <c r="Y24" i="8"/>
  <c r="X24" i="8"/>
  <c r="V24" i="8"/>
  <c r="U24" i="8"/>
  <c r="T24" i="8"/>
  <c r="S7" i="6"/>
  <c r="AR36" i="8" s="1"/>
  <c r="S8" i="6"/>
  <c r="AM42" i="8" s="1"/>
  <c r="S9" i="6"/>
  <c r="AM45" i="8" s="1"/>
  <c r="S10" i="6"/>
  <c r="AN48" i="8" s="1"/>
  <c r="S11" i="6"/>
  <c r="S12" i="6"/>
  <c r="S13" i="6"/>
  <c r="S14" i="6"/>
  <c r="S15" i="6"/>
  <c r="S16" i="6"/>
  <c r="S17" i="6"/>
  <c r="S18" i="6"/>
  <c r="S19" i="6"/>
  <c r="S20" i="6"/>
  <c r="S21" i="6"/>
  <c r="S22" i="6"/>
  <c r="S23" i="6"/>
  <c r="S24" i="6"/>
  <c r="S25" i="6"/>
  <c r="S6" i="6"/>
  <c r="AS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S24" i="8"/>
  <c r="AA24" i="8"/>
  <c r="T27" i="8"/>
  <c r="AR27" i="8"/>
  <c r="AK30" i="8"/>
  <c r="AS30" i="8"/>
  <c r="AD33" i="8"/>
  <c r="AL33" i="8"/>
  <c r="AT33" i="8"/>
  <c r="W36" i="8"/>
  <c r="AE36" i="8"/>
  <c r="AM36" i="8"/>
  <c r="X39" i="8"/>
  <c r="AF39" i="8"/>
  <c r="AN39" i="8"/>
  <c r="Y42" i="8"/>
  <c r="AG42" i="8"/>
  <c r="AO42" i="8"/>
  <c r="Z45" i="8"/>
  <c r="AH45" i="8"/>
  <c r="S48" i="8"/>
  <c r="AA48" i="8"/>
  <c r="AN36" i="8"/>
  <c r="Y39" i="8"/>
  <c r="AG39" i="8"/>
  <c r="AO39" i="8"/>
  <c r="Z42" i="8"/>
  <c r="AH42" i="8"/>
  <c r="S45" i="8"/>
  <c r="AA45" i="8"/>
  <c r="T48" i="8"/>
  <c r="AR48" i="8"/>
  <c r="W24" i="8"/>
  <c r="AE24" i="8"/>
  <c r="AM24" i="8"/>
  <c r="X27" i="8"/>
  <c r="AF27" i="8"/>
  <c r="AN27" i="8"/>
  <c r="Y30" i="8"/>
  <c r="AG30" i="8"/>
  <c r="AO30" i="8"/>
  <c r="Z33" i="8"/>
  <c r="AH33" i="8"/>
  <c r="S36" i="8"/>
  <c r="AA36" i="8"/>
  <c r="T39" i="8"/>
  <c r="AR39" i="8"/>
  <c r="AK42" i="8"/>
  <c r="AS42" i="8"/>
  <c r="AD45" i="8"/>
  <c r="AL45" i="8"/>
  <c r="AT45" i="8"/>
  <c r="W48" i="8"/>
  <c r="AE48" i="8"/>
  <c r="AM48" i="8"/>
  <c r="Y27" i="8"/>
  <c r="AG27" i="8"/>
  <c r="AO27" i="8"/>
  <c r="Z30" i="8"/>
  <c r="AH30" i="8"/>
  <c r="S33" i="8"/>
  <c r="AA33" i="8"/>
  <c r="T36" i="8"/>
  <c r="AK39" i="8"/>
  <c r="AD42" i="8"/>
  <c r="AL42" i="8"/>
  <c r="AT42" i="8"/>
  <c r="W45" i="8"/>
  <c r="AE45" i="8"/>
  <c r="X48" i="8"/>
  <c r="AF48" i="8"/>
  <c r="W42" i="8"/>
  <c r="AE42"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<sst xmlns="http://schemas.openxmlformats.org/spreadsheetml/2006/main" count="1471" uniqueCount="186">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</sst>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topLeftCell="B1"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185</v>
      </c>
      <c r="D1" s="114"/>
      <c r="E1" s="114"/>
      <c r="F1" s="114"/>
      <c r="G1" s="114"/>
      <c r="H1" s="115" t="s">
        <v>0</v>
      </c>
      <c r="J1" s="115"/>
      <c r="L1" s="114"/>
      <c r="M1" s="114"/>
      <c r="N1" s="114"/>
      <c r="O1" s="114"/>
      <c r="P1" s="114"/>
      <c r="Q1" s="114"/>
      <c r="R1" s="114"/>
      <c r="AM1" s="116"/>
      <c r="AN1" s="117"/>
      <c r="AO1" s="117" t="s">
        <v>59</v>
      </c>
      <c r="AP1" s="450" t="s">
        <v>141</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55</v>
      </c>
      <c r="Z2" s="452">
        <v>3</v>
      </c>
      <c r="AA2" s="452"/>
      <c r="AB2" s="118" t="s">
        <v>56</v>
      </c>
      <c r="AC2" s="453">
        <f>IF(Z2=0,"",YEAR(DATE(2018+Z2,1,1)))</f>
        <v>2021</v>
      </c>
      <c r="AD2" s="453"/>
      <c r="AE2" s="119" t="s">
        <v>57</v>
      </c>
      <c r="AF2" s="119" t="s">
        <v>1</v>
      </c>
      <c r="AG2" s="452">
        <v>4</v>
      </c>
      <c r="AH2" s="452"/>
      <c r="AI2" s="119" t="s">
        <v>46</v>
      </c>
      <c r="AM2" s="116"/>
      <c r="AN2" s="117"/>
      <c r="AO2" s="117" t="s">
        <v>58</v>
      </c>
      <c r="AP2" s="452" t="s">
        <v>144</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91</v>
      </c>
      <c r="BB3" s="454" t="s">
        <v>128</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129</v>
      </c>
      <c r="BB4" s="454" t="s">
        <v>130</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156</v>
      </c>
      <c r="AM6" s="113"/>
      <c r="AN6" s="113"/>
      <c r="AO6" s="113"/>
      <c r="AP6" s="113"/>
      <c r="AQ6" s="113"/>
      <c r="AR6" s="113"/>
      <c r="AS6" s="113"/>
      <c r="AT6" s="140"/>
      <c r="AU6" s="140"/>
      <c r="AV6" s="146"/>
      <c r="AW6" s="113"/>
      <c r="AX6" s="457">
        <v>40</v>
      </c>
      <c r="AY6" s="459"/>
      <c r="AZ6" s="146" t="s">
        <v>157</v>
      </c>
      <c r="BA6" s="113"/>
      <c r="BB6" s="457">
        <v>160</v>
      </c>
      <c r="BC6" s="459"/>
      <c r="BD6" s="146" t="s">
        <v>158</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54</v>
      </c>
      <c r="AZ8" s="113"/>
      <c r="BA8" s="113"/>
      <c r="BB8" s="461">
        <f>DAY(EOMONTH(DATE(AC2,AG2,1),0))</f>
        <v>30</v>
      </c>
      <c r="BC8" s="462"/>
      <c r="BD8" s="113" t="s">
        <v>47</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159</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160</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85</v>
      </c>
      <c r="C17" s="402" t="s">
        <v>161</v>
      </c>
      <c r="D17" s="403"/>
      <c r="E17" s="404"/>
      <c r="F17" s="163"/>
      <c r="G17" s="411" t="s">
        <v>162</v>
      </c>
      <c r="H17" s="414" t="s">
        <v>163</v>
      </c>
      <c r="I17" s="403"/>
      <c r="J17" s="403"/>
      <c r="K17" s="404"/>
      <c r="L17" s="414" t="s">
        <v>164</v>
      </c>
      <c r="M17" s="403"/>
      <c r="N17" s="403"/>
      <c r="O17" s="417"/>
      <c r="P17" s="420"/>
      <c r="Q17" s="421"/>
      <c r="R17" s="422"/>
      <c r="S17" s="429" t="s">
        <v>165</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166</v>
      </c>
      <c r="BA17" s="439"/>
      <c r="BB17" s="468" t="s">
        <v>167</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105</v>
      </c>
      <c r="H22" s="396" t="s">
        <v>14</v>
      </c>
      <c r="I22" s="397"/>
      <c r="J22" s="397"/>
      <c r="K22" s="398"/>
      <c r="L22" s="372" t="s">
        <v>106</v>
      </c>
      <c r="M22" s="373"/>
      <c r="N22" s="373"/>
      <c r="O22" s="374"/>
      <c r="P22" s="375" t="s">
        <v>43</v>
      </c>
      <c r="Q22" s="376"/>
      <c r="R22" s="377"/>
      <c r="S22" s="103" t="s">
        <v>131</v>
      </c>
      <c r="T22" s="104" t="s">
        <v>133</v>
      </c>
      <c r="U22" s="104"/>
      <c r="V22" s="104"/>
      <c r="W22" s="104" t="s">
        <v>131</v>
      </c>
      <c r="X22" s="104" t="s">
        <v>149</v>
      </c>
      <c r="Y22" s="105" t="s">
        <v>131</v>
      </c>
      <c r="Z22" s="103" t="s">
        <v>131</v>
      </c>
      <c r="AA22" s="104" t="s">
        <v>131</v>
      </c>
      <c r="AB22" s="104"/>
      <c r="AC22" s="104"/>
      <c r="AD22" s="104" t="s">
        <v>131</v>
      </c>
      <c r="AE22" s="104" t="s">
        <v>149</v>
      </c>
      <c r="AF22" s="105" t="s">
        <v>131</v>
      </c>
      <c r="AG22" s="103" t="s">
        <v>131</v>
      </c>
      <c r="AH22" s="104" t="s">
        <v>131</v>
      </c>
      <c r="AI22" s="104"/>
      <c r="AJ22" s="104"/>
      <c r="AK22" s="104" t="s">
        <v>131</v>
      </c>
      <c r="AL22" s="104" t="s">
        <v>149</v>
      </c>
      <c r="AM22" s="105" t="s">
        <v>131</v>
      </c>
      <c r="AN22" s="103" t="s">
        <v>131</v>
      </c>
      <c r="AO22" s="104" t="s">
        <v>131</v>
      </c>
      <c r="AP22" s="104"/>
      <c r="AQ22" s="104"/>
      <c r="AR22" s="104" t="s">
        <v>131</v>
      </c>
      <c r="AS22" s="104" t="s">
        <v>149</v>
      </c>
      <c r="AT22" s="105" t="s">
        <v>131</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44</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105</v>
      </c>
      <c r="H25" s="269" t="s">
        <v>14</v>
      </c>
      <c r="I25" s="270"/>
      <c r="J25" s="270"/>
      <c r="K25" s="271"/>
      <c r="L25" s="276" t="s">
        <v>107</v>
      </c>
      <c r="M25" s="277"/>
      <c r="N25" s="277"/>
      <c r="O25" s="278"/>
      <c r="P25" s="285" t="s">
        <v>43</v>
      </c>
      <c r="Q25" s="286"/>
      <c r="R25" s="287"/>
      <c r="S25" s="103" t="s">
        <v>149</v>
      </c>
      <c r="T25" s="104" t="s">
        <v>131</v>
      </c>
      <c r="U25" s="104"/>
      <c r="V25" s="104"/>
      <c r="W25" s="104" t="s">
        <v>131</v>
      </c>
      <c r="X25" s="104" t="s">
        <v>131</v>
      </c>
      <c r="Y25" s="105" t="s">
        <v>149</v>
      </c>
      <c r="Z25" s="103" t="s">
        <v>149</v>
      </c>
      <c r="AA25" s="104" t="s">
        <v>131</v>
      </c>
      <c r="AB25" s="104"/>
      <c r="AC25" s="104"/>
      <c r="AD25" s="104" t="s">
        <v>131</v>
      </c>
      <c r="AE25" s="104" t="s">
        <v>131</v>
      </c>
      <c r="AF25" s="105" t="s">
        <v>149</v>
      </c>
      <c r="AG25" s="103" t="s">
        <v>149</v>
      </c>
      <c r="AH25" s="104" t="s">
        <v>131</v>
      </c>
      <c r="AI25" s="104"/>
      <c r="AJ25" s="104"/>
      <c r="AK25" s="104" t="s">
        <v>131</v>
      </c>
      <c r="AL25" s="104" t="s">
        <v>131</v>
      </c>
      <c r="AM25" s="105" t="s">
        <v>149</v>
      </c>
      <c r="AN25" s="103" t="s">
        <v>149</v>
      </c>
      <c r="AO25" s="104" t="s">
        <v>131</v>
      </c>
      <c r="AP25" s="104"/>
      <c r="AQ25" s="104"/>
      <c r="AR25" s="104" t="s">
        <v>131</v>
      </c>
      <c r="AS25" s="104" t="s">
        <v>131</v>
      </c>
      <c r="AT25" s="105" t="s">
        <v>149</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44</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105</v>
      </c>
      <c r="H28" s="269" t="s">
        <v>14</v>
      </c>
      <c r="I28" s="270"/>
      <c r="J28" s="270"/>
      <c r="K28" s="271"/>
      <c r="L28" s="276" t="s">
        <v>108</v>
      </c>
      <c r="M28" s="277"/>
      <c r="N28" s="277"/>
      <c r="O28" s="278"/>
      <c r="P28" s="285" t="s">
        <v>43</v>
      </c>
      <c r="Q28" s="286"/>
      <c r="R28" s="287"/>
      <c r="S28" s="103" t="s">
        <v>131</v>
      </c>
      <c r="T28" s="104" t="s">
        <v>149</v>
      </c>
      <c r="U28" s="104"/>
      <c r="V28" s="104"/>
      <c r="W28" s="104" t="s">
        <v>149</v>
      </c>
      <c r="X28" s="104" t="s">
        <v>149</v>
      </c>
      <c r="Y28" s="105" t="s">
        <v>131</v>
      </c>
      <c r="Z28" s="103" t="s">
        <v>131</v>
      </c>
      <c r="AA28" s="104" t="s">
        <v>149</v>
      </c>
      <c r="AB28" s="104"/>
      <c r="AC28" s="104"/>
      <c r="AD28" s="104" t="s">
        <v>149</v>
      </c>
      <c r="AE28" s="104" t="s">
        <v>149</v>
      </c>
      <c r="AF28" s="105" t="s">
        <v>131</v>
      </c>
      <c r="AG28" s="103" t="s">
        <v>131</v>
      </c>
      <c r="AH28" s="104" t="s">
        <v>149</v>
      </c>
      <c r="AI28" s="104"/>
      <c r="AJ28" s="104"/>
      <c r="AK28" s="104" t="s">
        <v>149</v>
      </c>
      <c r="AL28" s="104" t="s">
        <v>149</v>
      </c>
      <c r="AM28" s="105" t="s">
        <v>131</v>
      </c>
      <c r="AN28" s="103" t="s">
        <v>131</v>
      </c>
      <c r="AO28" s="104" t="s">
        <v>149</v>
      </c>
      <c r="AP28" s="104"/>
      <c r="AQ28" s="104"/>
      <c r="AR28" s="104" t="s">
        <v>149</v>
      </c>
      <c r="AS28" s="104" t="s">
        <v>149</v>
      </c>
      <c r="AT28" s="105" t="s">
        <v>131</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44</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105</v>
      </c>
      <c r="H31" s="269" t="s">
        <v>6</v>
      </c>
      <c r="I31" s="270"/>
      <c r="J31" s="270"/>
      <c r="K31" s="271"/>
      <c r="L31" s="276" t="s">
        <v>109</v>
      </c>
      <c r="M31" s="277"/>
      <c r="N31" s="277"/>
      <c r="O31" s="278"/>
      <c r="P31" s="285" t="s">
        <v>43</v>
      </c>
      <c r="Q31" s="286"/>
      <c r="R31" s="287"/>
      <c r="S31" s="103" t="s">
        <v>28</v>
      </c>
      <c r="T31" s="104" t="s">
        <v>149</v>
      </c>
      <c r="U31" s="104"/>
      <c r="V31" s="104"/>
      <c r="W31" s="104" t="s">
        <v>149</v>
      </c>
      <c r="X31" s="104" t="s">
        <v>149</v>
      </c>
      <c r="Y31" s="105" t="s">
        <v>149</v>
      </c>
      <c r="Z31" s="103" t="s">
        <v>28</v>
      </c>
      <c r="AA31" s="104" t="s">
        <v>149</v>
      </c>
      <c r="AB31" s="104"/>
      <c r="AC31" s="104"/>
      <c r="AD31" s="104" t="s">
        <v>149</v>
      </c>
      <c r="AE31" s="104" t="s">
        <v>28</v>
      </c>
      <c r="AF31" s="105" t="s">
        <v>149</v>
      </c>
      <c r="AG31" s="103" t="s">
        <v>28</v>
      </c>
      <c r="AH31" s="104" t="s">
        <v>149</v>
      </c>
      <c r="AI31" s="104"/>
      <c r="AJ31" s="104"/>
      <c r="AK31" s="104" t="s">
        <v>149</v>
      </c>
      <c r="AL31" s="104" t="s">
        <v>28</v>
      </c>
      <c r="AM31" s="105" t="s">
        <v>149</v>
      </c>
      <c r="AN31" s="103" t="s">
        <v>28</v>
      </c>
      <c r="AO31" s="104" t="s">
        <v>149</v>
      </c>
      <c r="AP31" s="104"/>
      <c r="AQ31" s="104"/>
      <c r="AR31" s="104" t="s">
        <v>149</v>
      </c>
      <c r="AS31" s="104" t="s">
        <v>28</v>
      </c>
      <c r="AT31" s="105" t="s">
        <v>149</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44</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53</v>
      </c>
      <c r="D34" s="301"/>
      <c r="E34" s="302"/>
      <c r="F34" s="110"/>
      <c r="G34" s="266" t="s">
        <v>105</v>
      </c>
      <c r="H34" s="269" t="s">
        <v>27</v>
      </c>
      <c r="I34" s="270"/>
      <c r="J34" s="270"/>
      <c r="K34" s="271"/>
      <c r="L34" s="276" t="s">
        <v>110</v>
      </c>
      <c r="M34" s="277"/>
      <c r="N34" s="277"/>
      <c r="O34" s="278"/>
      <c r="P34" s="285" t="s">
        <v>43</v>
      </c>
      <c r="Q34" s="286"/>
      <c r="R34" s="287"/>
      <c r="S34" s="103" t="s">
        <v>150</v>
      </c>
      <c r="T34" s="104" t="s">
        <v>31</v>
      </c>
      <c r="U34" s="104"/>
      <c r="V34" s="104"/>
      <c r="W34" s="104" t="s">
        <v>31</v>
      </c>
      <c r="X34" s="104" t="s">
        <v>150</v>
      </c>
      <c r="Y34" s="105" t="s">
        <v>31</v>
      </c>
      <c r="Z34" s="103" t="s">
        <v>150</v>
      </c>
      <c r="AA34" s="104" t="s">
        <v>31</v>
      </c>
      <c r="AB34" s="104"/>
      <c r="AC34" s="104"/>
      <c r="AD34" s="104" t="s">
        <v>31</v>
      </c>
      <c r="AE34" s="104" t="s">
        <v>150</v>
      </c>
      <c r="AF34" s="105" t="s">
        <v>31</v>
      </c>
      <c r="AG34" s="103" t="s">
        <v>150</v>
      </c>
      <c r="AH34" s="104" t="s">
        <v>31</v>
      </c>
      <c r="AI34" s="104"/>
      <c r="AJ34" s="104"/>
      <c r="AK34" s="104" t="s">
        <v>31</v>
      </c>
      <c r="AL34" s="104" t="s">
        <v>150</v>
      </c>
      <c r="AM34" s="105" t="s">
        <v>31</v>
      </c>
      <c r="AN34" s="103" t="s">
        <v>150</v>
      </c>
      <c r="AO34" s="104" t="s">
        <v>31</v>
      </c>
      <c r="AP34" s="104"/>
      <c r="AQ34" s="104"/>
      <c r="AR34" s="104" t="s">
        <v>31</v>
      </c>
      <c r="AS34" s="104" t="s">
        <v>150</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44</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53</v>
      </c>
      <c r="D37" s="301"/>
      <c r="E37" s="302"/>
      <c r="F37" s="110"/>
      <c r="G37" s="266" t="s">
        <v>105</v>
      </c>
      <c r="H37" s="269" t="s">
        <v>90</v>
      </c>
      <c r="I37" s="270"/>
      <c r="J37" s="270"/>
      <c r="K37" s="271"/>
      <c r="L37" s="276" t="s">
        <v>145</v>
      </c>
      <c r="M37" s="277"/>
      <c r="N37" s="277"/>
      <c r="O37" s="278"/>
      <c r="P37" s="285" t="s">
        <v>43</v>
      </c>
      <c r="Q37" s="286"/>
      <c r="R37" s="287"/>
      <c r="S37" s="103" t="s">
        <v>149</v>
      </c>
      <c r="T37" s="104" t="s">
        <v>28</v>
      </c>
      <c r="U37" s="104"/>
      <c r="V37" s="104"/>
      <c r="W37" s="104" t="s">
        <v>149</v>
      </c>
      <c r="X37" s="104" t="s">
        <v>131</v>
      </c>
      <c r="Y37" s="105" t="s">
        <v>149</v>
      </c>
      <c r="Z37" s="103" t="s">
        <v>149</v>
      </c>
      <c r="AA37" s="104" t="s">
        <v>131</v>
      </c>
      <c r="AB37" s="104"/>
      <c r="AC37" s="104"/>
      <c r="AD37" s="104" t="s">
        <v>149</v>
      </c>
      <c r="AE37" s="104" t="s">
        <v>131</v>
      </c>
      <c r="AF37" s="105" t="s">
        <v>149</v>
      </c>
      <c r="AG37" s="103" t="s">
        <v>149</v>
      </c>
      <c r="AH37" s="104" t="s">
        <v>131</v>
      </c>
      <c r="AI37" s="104"/>
      <c r="AJ37" s="104"/>
      <c r="AK37" s="104" t="s">
        <v>149</v>
      </c>
      <c r="AL37" s="104" t="s">
        <v>131</v>
      </c>
      <c r="AM37" s="105" t="s">
        <v>149</v>
      </c>
      <c r="AN37" s="103" t="s">
        <v>149</v>
      </c>
      <c r="AO37" s="104" t="s">
        <v>131</v>
      </c>
      <c r="AP37" s="104"/>
      <c r="AQ37" s="104"/>
      <c r="AR37" s="104" t="s">
        <v>149</v>
      </c>
      <c r="AS37" s="104" t="s">
        <v>131</v>
      </c>
      <c r="AT37" s="105" t="s">
        <v>149</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44</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53</v>
      </c>
      <c r="D40" s="301"/>
      <c r="E40" s="302"/>
      <c r="F40" s="110"/>
      <c r="G40" s="266" t="s">
        <v>119</v>
      </c>
      <c r="H40" s="269" t="s">
        <v>90</v>
      </c>
      <c r="I40" s="270"/>
      <c r="J40" s="270"/>
      <c r="K40" s="271"/>
      <c r="L40" s="276" t="s">
        <v>146</v>
      </c>
      <c r="M40" s="277"/>
      <c r="N40" s="277"/>
      <c r="O40" s="278"/>
      <c r="P40" s="285" t="s">
        <v>43</v>
      </c>
      <c r="Q40" s="286"/>
      <c r="R40" s="287"/>
      <c r="S40" s="103" t="s">
        <v>151</v>
      </c>
      <c r="T40" s="104" t="s">
        <v>151</v>
      </c>
      <c r="U40" s="104"/>
      <c r="V40" s="104"/>
      <c r="W40" s="104" t="s">
        <v>151</v>
      </c>
      <c r="X40" s="104" t="s">
        <v>151</v>
      </c>
      <c r="Y40" s="105" t="s">
        <v>29</v>
      </c>
      <c r="Z40" s="103" t="s">
        <v>151</v>
      </c>
      <c r="AA40" s="104" t="s">
        <v>151</v>
      </c>
      <c r="AB40" s="104"/>
      <c r="AC40" s="104"/>
      <c r="AD40" s="104" t="s">
        <v>151</v>
      </c>
      <c r="AE40" s="104" t="s">
        <v>151</v>
      </c>
      <c r="AF40" s="105" t="s">
        <v>29</v>
      </c>
      <c r="AG40" s="103" t="s">
        <v>151</v>
      </c>
      <c r="AH40" s="104" t="s">
        <v>151</v>
      </c>
      <c r="AI40" s="104"/>
      <c r="AJ40" s="104"/>
      <c r="AK40" s="104" t="s">
        <v>151</v>
      </c>
      <c r="AL40" s="104" t="s">
        <v>151</v>
      </c>
      <c r="AM40" s="105" t="s">
        <v>29</v>
      </c>
      <c r="AN40" s="103" t="s">
        <v>151</v>
      </c>
      <c r="AO40" s="104" t="s">
        <v>151</v>
      </c>
      <c r="AP40" s="104"/>
      <c r="AQ40" s="104"/>
      <c r="AR40" s="104" t="s">
        <v>151</v>
      </c>
      <c r="AS40" s="104" t="s">
        <v>151</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44</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53</v>
      </c>
      <c r="D43" s="301"/>
      <c r="E43" s="302"/>
      <c r="F43" s="110"/>
      <c r="G43" s="266" t="s">
        <v>119</v>
      </c>
      <c r="H43" s="269" t="s">
        <v>90</v>
      </c>
      <c r="I43" s="270"/>
      <c r="J43" s="270"/>
      <c r="K43" s="271"/>
      <c r="L43" s="276" t="s">
        <v>147</v>
      </c>
      <c r="M43" s="277"/>
      <c r="N43" s="277"/>
      <c r="O43" s="278"/>
      <c r="P43" s="285" t="s">
        <v>43</v>
      </c>
      <c r="Q43" s="286"/>
      <c r="R43" s="287"/>
      <c r="S43" s="103" t="s">
        <v>35</v>
      </c>
      <c r="T43" s="104" t="s">
        <v>152</v>
      </c>
      <c r="U43" s="104"/>
      <c r="V43" s="104"/>
      <c r="W43" s="104" t="s">
        <v>35</v>
      </c>
      <c r="X43" s="104" t="s">
        <v>152</v>
      </c>
      <c r="Y43" s="105" t="s">
        <v>35</v>
      </c>
      <c r="Z43" s="103" t="s">
        <v>35</v>
      </c>
      <c r="AA43" s="104" t="s">
        <v>152</v>
      </c>
      <c r="AB43" s="104"/>
      <c r="AC43" s="104"/>
      <c r="AD43" s="104" t="s">
        <v>35</v>
      </c>
      <c r="AE43" s="104" t="s">
        <v>152</v>
      </c>
      <c r="AF43" s="105" t="s">
        <v>35</v>
      </c>
      <c r="AG43" s="103" t="s">
        <v>35</v>
      </c>
      <c r="AH43" s="104" t="s">
        <v>152</v>
      </c>
      <c r="AI43" s="104"/>
      <c r="AJ43" s="104"/>
      <c r="AK43" s="104" t="s">
        <v>35</v>
      </c>
      <c r="AL43" s="104" t="s">
        <v>152</v>
      </c>
      <c r="AM43" s="105" t="s">
        <v>35</v>
      </c>
      <c r="AN43" s="103" t="s">
        <v>35</v>
      </c>
      <c r="AO43" s="104" t="s">
        <v>152</v>
      </c>
      <c r="AP43" s="104"/>
      <c r="AQ43" s="104"/>
      <c r="AR43" s="104" t="s">
        <v>35</v>
      </c>
      <c r="AS43" s="104" t="s">
        <v>152</v>
      </c>
      <c r="AT43" s="105" t="s">
        <v>35</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44</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53</v>
      </c>
      <c r="D46" s="301"/>
      <c r="E46" s="302"/>
      <c r="F46" s="110"/>
      <c r="G46" s="266" t="s">
        <v>119</v>
      </c>
      <c r="H46" s="269" t="s">
        <v>90</v>
      </c>
      <c r="I46" s="270"/>
      <c r="J46" s="270"/>
      <c r="K46" s="271"/>
      <c r="L46" s="276" t="s">
        <v>148</v>
      </c>
      <c r="M46" s="277"/>
      <c r="N46" s="277"/>
      <c r="O46" s="278"/>
      <c r="P46" s="285" t="s">
        <v>43</v>
      </c>
      <c r="Q46" s="286"/>
      <c r="R46" s="287"/>
      <c r="S46" s="103" t="s">
        <v>32</v>
      </c>
      <c r="T46" s="104" t="s">
        <v>32</v>
      </c>
      <c r="U46" s="104"/>
      <c r="V46" s="104"/>
      <c r="W46" s="104" t="s">
        <v>32</v>
      </c>
      <c r="X46" s="104" t="s">
        <v>32</v>
      </c>
      <c r="Y46" s="105" t="s">
        <v>153</v>
      </c>
      <c r="Z46" s="103" t="s">
        <v>32</v>
      </c>
      <c r="AA46" s="104" t="s">
        <v>32</v>
      </c>
      <c r="AB46" s="104"/>
      <c r="AC46" s="104"/>
      <c r="AD46" s="104" t="s">
        <v>32</v>
      </c>
      <c r="AE46" s="104" t="s">
        <v>32</v>
      </c>
      <c r="AF46" s="105" t="s">
        <v>153</v>
      </c>
      <c r="AG46" s="103" t="s">
        <v>32</v>
      </c>
      <c r="AH46" s="104" t="s">
        <v>32</v>
      </c>
      <c r="AI46" s="104"/>
      <c r="AJ46" s="104"/>
      <c r="AK46" s="104" t="s">
        <v>32</v>
      </c>
      <c r="AL46" s="104" t="s">
        <v>32</v>
      </c>
      <c r="AM46" s="105" t="s">
        <v>153</v>
      </c>
      <c r="AN46" s="103" t="s">
        <v>32</v>
      </c>
      <c r="AO46" s="104" t="s">
        <v>32</v>
      </c>
      <c r="AP46" s="104"/>
      <c r="AQ46" s="104"/>
      <c r="AR46" s="104" t="s">
        <v>32</v>
      </c>
      <c r="AS46" s="104" t="s">
        <v>32</v>
      </c>
      <c r="AT46" s="105" t="s">
        <v>153</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44</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43</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44</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43</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44</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43</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44</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43</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44</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168</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53</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169</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170</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60</v>
      </c>
    </row>
    <row r="2" spans="2:21" x14ac:dyDescent="0.4">
      <c r="B2" s="73" t="s">
        <v>61</v>
      </c>
      <c r="E2" s="74"/>
      <c r="I2" s="75"/>
    </row>
    <row r="3" spans="2:21" x14ac:dyDescent="0.4">
      <c r="B3" s="75" t="s">
        <v>122</v>
      </c>
      <c r="E3" s="74" t="s">
        <v>126</v>
      </c>
      <c r="I3" s="75"/>
    </row>
    <row r="4" spans="2:21" x14ac:dyDescent="0.4">
      <c r="B4" s="73"/>
      <c r="E4" s="480" t="s">
        <v>45</v>
      </c>
      <c r="F4" s="480"/>
      <c r="G4" s="480"/>
      <c r="H4" s="480"/>
      <c r="I4" s="480"/>
      <c r="J4" s="480"/>
      <c r="K4" s="480"/>
      <c r="M4" s="480" t="s">
        <v>73</v>
      </c>
      <c r="N4" s="480"/>
      <c r="O4" s="480"/>
      <c r="P4" s="480"/>
      <c r="Q4" s="480"/>
      <c r="R4" s="480"/>
      <c r="S4" s="480"/>
      <c r="U4" s="480" t="s">
        <v>125</v>
      </c>
    </row>
    <row r="5" spans="2:21" x14ac:dyDescent="0.4">
      <c r="B5" s="71" t="s">
        <v>85</v>
      </c>
      <c r="C5" s="71" t="s">
        <v>7</v>
      </c>
      <c r="E5" s="71" t="s">
        <v>121</v>
      </c>
      <c r="F5" s="71"/>
      <c r="G5" s="71" t="s">
        <v>120</v>
      </c>
      <c r="I5" s="71" t="s">
        <v>62</v>
      </c>
      <c r="K5" s="71" t="s">
        <v>45</v>
      </c>
      <c r="M5" s="71" t="s">
        <v>123</v>
      </c>
      <c r="O5" s="71" t="s">
        <v>124</v>
      </c>
      <c r="Q5" s="71" t="s">
        <v>62</v>
      </c>
      <c r="S5" s="71" t="s">
        <v>45</v>
      </c>
      <c r="U5" s="480"/>
    </row>
    <row r="6" spans="2:21" x14ac:dyDescent="0.4">
      <c r="B6" s="71">
        <v>1</v>
      </c>
      <c r="C6" s="68" t="s">
        <v>28</v>
      </c>
      <c r="D6" s="71" t="s">
        <v>64</v>
      </c>
      <c r="E6" s="67">
        <v>0.375</v>
      </c>
      <c r="F6" s="71" t="s">
        <v>2</v>
      </c>
      <c r="G6" s="67">
        <v>0.75</v>
      </c>
      <c r="H6" s="72" t="s">
        <v>66</v>
      </c>
      <c r="I6" s="67">
        <v>4.1666666666666664E-2</v>
      </c>
      <c r="J6" s="72" t="s">
        <v>57</v>
      </c>
      <c r="K6" s="76">
        <f t="shared" ref="K6:K8" si="0">(G6-E6-I6)*24</f>
        <v>8</v>
      </c>
      <c r="M6" s="67">
        <v>0.39583333333333331</v>
      </c>
      <c r="N6" s="71" t="s">
        <v>2</v>
      </c>
      <c r="O6" s="67">
        <v>0.6875</v>
      </c>
      <c r="P6" s="72" t="s">
        <v>66</v>
      </c>
      <c r="Q6" s="67">
        <v>4.1666666666666664E-2</v>
      </c>
      <c r="R6" s="72" t="s">
        <v>57</v>
      </c>
      <c r="S6" s="77">
        <f>(O6-M6-Q6)*24</f>
        <v>6</v>
      </c>
      <c r="U6" s="82"/>
    </row>
    <row r="7" spans="2:21" x14ac:dyDescent="0.4">
      <c r="B7" s="71">
        <v>2</v>
      </c>
      <c r="C7" s="68" t="s">
        <v>31</v>
      </c>
      <c r="D7" s="71" t="s">
        <v>64</v>
      </c>
      <c r="E7" s="67">
        <v>0.35416666666666669</v>
      </c>
      <c r="F7" s="71" t="s">
        <v>2</v>
      </c>
      <c r="G7" s="67">
        <v>0.72916666666666663</v>
      </c>
      <c r="H7" s="72" t="s">
        <v>66</v>
      </c>
      <c r="I7" s="67">
        <v>4.1666666666666664E-2</v>
      </c>
      <c r="J7" s="72" t="s">
        <v>57</v>
      </c>
      <c r="K7" s="76">
        <f t="shared" si="0"/>
        <v>7.9999999999999982</v>
      </c>
      <c r="M7" s="67">
        <v>0.39583333333333331</v>
      </c>
      <c r="N7" s="71" t="s">
        <v>2</v>
      </c>
      <c r="O7" s="67">
        <v>0.6875</v>
      </c>
      <c r="P7" s="72" t="s">
        <v>66</v>
      </c>
      <c r="Q7" s="67">
        <v>4.1666666666666664E-2</v>
      </c>
      <c r="R7" s="72" t="s">
        <v>57</v>
      </c>
      <c r="S7" s="77">
        <f t="shared" ref="S7:S25" si="1">(O7-M7-Q7)*24</f>
        <v>6</v>
      </c>
      <c r="U7" s="82"/>
    </row>
    <row r="8" spans="2:21" x14ac:dyDescent="0.4">
      <c r="B8" s="71">
        <v>3</v>
      </c>
      <c r="C8" s="68" t="s">
        <v>29</v>
      </c>
      <c r="D8" s="71" t="s">
        <v>64</v>
      </c>
      <c r="E8" s="67">
        <v>0.35416666666666669</v>
      </c>
      <c r="F8" s="71" t="s">
        <v>2</v>
      </c>
      <c r="G8" s="67">
        <v>0.52083333333333337</v>
      </c>
      <c r="H8" s="72" t="s">
        <v>66</v>
      </c>
      <c r="I8" s="67">
        <v>0</v>
      </c>
      <c r="J8" s="72" t="s">
        <v>57</v>
      </c>
      <c r="K8" s="76">
        <f t="shared" si="0"/>
        <v>4</v>
      </c>
      <c r="M8" s="67">
        <v>0.39583333333333331</v>
      </c>
      <c r="N8" s="71" t="s">
        <v>2</v>
      </c>
      <c r="O8" s="67">
        <v>0.52083333333333337</v>
      </c>
      <c r="P8" s="72" t="s">
        <v>66</v>
      </c>
      <c r="Q8" s="67">
        <v>0</v>
      </c>
      <c r="R8" s="72" t="s">
        <v>57</v>
      </c>
      <c r="S8" s="77">
        <f t="shared" si="1"/>
        <v>3.0000000000000013</v>
      </c>
      <c r="U8" s="82"/>
    </row>
    <row r="9" spans="2:21" x14ac:dyDescent="0.4">
      <c r="B9" s="71">
        <v>4</v>
      </c>
      <c r="C9" s="68" t="s">
        <v>35</v>
      </c>
      <c r="D9" s="71" t="s">
        <v>64</v>
      </c>
      <c r="E9" s="67">
        <v>0.54166666666666663</v>
      </c>
      <c r="F9" s="71" t="s">
        <v>2</v>
      </c>
      <c r="G9" s="67">
        <v>0.70833333333333337</v>
      </c>
      <c r="H9" s="72" t="s">
        <v>66</v>
      </c>
      <c r="I9" s="67">
        <v>0</v>
      </c>
      <c r="J9" s="72" t="s">
        <v>57</v>
      </c>
      <c r="K9" s="76">
        <f>(G9-E9-I9)*24</f>
        <v>4.0000000000000018</v>
      </c>
      <c r="M9" s="67">
        <v>0.54166666666666663</v>
      </c>
      <c r="N9" s="71" t="s">
        <v>2</v>
      </c>
      <c r="O9" s="67">
        <v>0.70833333333333337</v>
      </c>
      <c r="P9" s="72" t="s">
        <v>66</v>
      </c>
      <c r="Q9" s="67">
        <v>0</v>
      </c>
      <c r="R9" s="72" t="s">
        <v>57</v>
      </c>
      <c r="S9" s="77">
        <f t="shared" si="1"/>
        <v>4.0000000000000018</v>
      </c>
      <c r="U9" s="82"/>
    </row>
    <row r="10" spans="2:21" x14ac:dyDescent="0.4">
      <c r="B10" s="71">
        <v>5</v>
      </c>
      <c r="C10" s="68" t="s">
        <v>32</v>
      </c>
      <c r="D10" s="71" t="s">
        <v>64</v>
      </c>
      <c r="E10" s="67">
        <v>0.41666666666666669</v>
      </c>
      <c r="F10" s="71" t="s">
        <v>2</v>
      </c>
      <c r="G10" s="67">
        <v>0.58333333333333337</v>
      </c>
      <c r="H10" s="72" t="s">
        <v>66</v>
      </c>
      <c r="I10" s="67">
        <v>0</v>
      </c>
      <c r="J10" s="72" t="s">
        <v>57</v>
      </c>
      <c r="K10" s="76">
        <f>(G10-E10-I10)*24</f>
        <v>4</v>
      </c>
      <c r="M10" s="67">
        <v>0.41666666666666669</v>
      </c>
      <c r="N10" s="71" t="s">
        <v>2</v>
      </c>
      <c r="O10" s="67">
        <v>0.58333333333333337</v>
      </c>
      <c r="P10" s="72" t="s">
        <v>66</v>
      </c>
      <c r="Q10" s="67">
        <v>0</v>
      </c>
      <c r="R10" s="72" t="s">
        <v>57</v>
      </c>
      <c r="S10" s="77">
        <f t="shared" si="1"/>
        <v>4</v>
      </c>
      <c r="U10" s="82"/>
    </row>
    <row r="11" spans="2:21" x14ac:dyDescent="0.4">
      <c r="B11" s="71">
        <v>6</v>
      </c>
      <c r="C11" s="68" t="s">
        <v>33</v>
      </c>
      <c r="D11" s="71" t="s">
        <v>64</v>
      </c>
      <c r="E11" s="67"/>
      <c r="F11" s="71" t="s">
        <v>2</v>
      </c>
      <c r="G11" s="67"/>
      <c r="H11" s="72" t="s">
        <v>66</v>
      </c>
      <c r="I11" s="67">
        <v>0</v>
      </c>
      <c r="J11" s="72" t="s">
        <v>57</v>
      </c>
      <c r="K11" s="76">
        <f t="shared" ref="K11:K25" si="2">(G11-E11-I11)*24</f>
        <v>0</v>
      </c>
      <c r="M11" s="67"/>
      <c r="N11" s="71" t="s">
        <v>2</v>
      </c>
      <c r="O11" s="67"/>
      <c r="P11" s="72" t="s">
        <v>66</v>
      </c>
      <c r="Q11" s="67">
        <v>0</v>
      </c>
      <c r="R11" s="72" t="s">
        <v>57</v>
      </c>
      <c r="S11" s="77">
        <f t="shared" si="1"/>
        <v>0</v>
      </c>
      <c r="U11" s="82"/>
    </row>
    <row r="12" spans="2:21" x14ac:dyDescent="0.4">
      <c r="B12" s="71">
        <v>7</v>
      </c>
      <c r="C12" s="68" t="s">
        <v>36</v>
      </c>
      <c r="D12" s="71" t="s">
        <v>64</v>
      </c>
      <c r="E12" s="67"/>
      <c r="F12" s="71" t="s">
        <v>2</v>
      </c>
      <c r="G12" s="67"/>
      <c r="H12" s="72" t="s">
        <v>66</v>
      </c>
      <c r="I12" s="67">
        <v>0</v>
      </c>
      <c r="J12" s="72" t="s">
        <v>57</v>
      </c>
      <c r="K12" s="76">
        <f t="shared" si="2"/>
        <v>0</v>
      </c>
      <c r="M12" s="67"/>
      <c r="N12" s="71" t="s">
        <v>2</v>
      </c>
      <c r="O12" s="67"/>
      <c r="P12" s="72" t="s">
        <v>66</v>
      </c>
      <c r="Q12" s="67">
        <v>0</v>
      </c>
      <c r="R12" s="72" t="s">
        <v>57</v>
      </c>
      <c r="S12" s="77">
        <f t="shared" si="1"/>
        <v>0</v>
      </c>
      <c r="U12" s="82"/>
    </row>
    <row r="13" spans="2:21" x14ac:dyDescent="0.4">
      <c r="B13" s="71">
        <v>8</v>
      </c>
      <c r="C13" s="68" t="s">
        <v>30</v>
      </c>
      <c r="D13" s="71" t="s">
        <v>64</v>
      </c>
      <c r="E13" s="67"/>
      <c r="F13" s="71" t="s">
        <v>2</v>
      </c>
      <c r="G13" s="67"/>
      <c r="H13" s="72" t="s">
        <v>66</v>
      </c>
      <c r="I13" s="67">
        <v>0</v>
      </c>
      <c r="J13" s="72" t="s">
        <v>57</v>
      </c>
      <c r="K13" s="76">
        <f t="shared" si="2"/>
        <v>0</v>
      </c>
      <c r="M13" s="67"/>
      <c r="N13" s="71" t="s">
        <v>2</v>
      </c>
      <c r="O13" s="67"/>
      <c r="P13" s="72" t="s">
        <v>66</v>
      </c>
      <c r="Q13" s="67">
        <v>0</v>
      </c>
      <c r="R13" s="72" t="s">
        <v>57</v>
      </c>
      <c r="S13" s="77">
        <f t="shared" si="1"/>
        <v>0</v>
      </c>
      <c r="U13" s="82"/>
    </row>
    <row r="14" spans="2:21" x14ac:dyDescent="0.4">
      <c r="B14" s="71">
        <v>9</v>
      </c>
      <c r="C14" s="68" t="s">
        <v>37</v>
      </c>
      <c r="D14" s="71" t="s">
        <v>64</v>
      </c>
      <c r="E14" s="67"/>
      <c r="F14" s="71" t="s">
        <v>2</v>
      </c>
      <c r="G14" s="67"/>
      <c r="H14" s="72" t="s">
        <v>66</v>
      </c>
      <c r="I14" s="67">
        <v>0</v>
      </c>
      <c r="J14" s="72" t="s">
        <v>57</v>
      </c>
      <c r="K14" s="76">
        <f t="shared" si="2"/>
        <v>0</v>
      </c>
      <c r="M14" s="67"/>
      <c r="N14" s="71" t="s">
        <v>2</v>
      </c>
      <c r="O14" s="67"/>
      <c r="P14" s="72" t="s">
        <v>66</v>
      </c>
      <c r="Q14" s="67">
        <v>0</v>
      </c>
      <c r="R14" s="72" t="s">
        <v>57</v>
      </c>
      <c r="S14" s="77">
        <f t="shared" si="1"/>
        <v>0</v>
      </c>
      <c r="U14" s="82"/>
    </row>
    <row r="15" spans="2:21" x14ac:dyDescent="0.4">
      <c r="B15" s="71">
        <v>10</v>
      </c>
      <c r="C15" s="68" t="s">
        <v>38</v>
      </c>
      <c r="D15" s="71" t="s">
        <v>64</v>
      </c>
      <c r="E15" s="67"/>
      <c r="F15" s="71" t="s">
        <v>2</v>
      </c>
      <c r="G15" s="67"/>
      <c r="H15" s="72" t="s">
        <v>66</v>
      </c>
      <c r="I15" s="67">
        <v>0</v>
      </c>
      <c r="J15" s="72" t="s">
        <v>57</v>
      </c>
      <c r="K15" s="76">
        <f t="shared" si="2"/>
        <v>0</v>
      </c>
      <c r="M15" s="67"/>
      <c r="N15" s="71" t="s">
        <v>2</v>
      </c>
      <c r="O15" s="67"/>
      <c r="P15" s="72" t="s">
        <v>66</v>
      </c>
      <c r="Q15" s="67">
        <v>0</v>
      </c>
      <c r="R15" s="72" t="s">
        <v>57</v>
      </c>
      <c r="S15" s="77">
        <f t="shared" si="1"/>
        <v>0</v>
      </c>
      <c r="U15" s="82"/>
    </row>
    <row r="16" spans="2:21" x14ac:dyDescent="0.4">
      <c r="B16" s="71">
        <v>11</v>
      </c>
      <c r="C16" s="68" t="s">
        <v>39</v>
      </c>
      <c r="D16" s="71" t="s">
        <v>64</v>
      </c>
      <c r="E16" s="67"/>
      <c r="F16" s="71" t="s">
        <v>2</v>
      </c>
      <c r="G16" s="67"/>
      <c r="H16" s="72" t="s">
        <v>66</v>
      </c>
      <c r="I16" s="67">
        <v>0</v>
      </c>
      <c r="J16" s="72" t="s">
        <v>57</v>
      </c>
      <c r="K16" s="76">
        <f t="shared" si="2"/>
        <v>0</v>
      </c>
      <c r="M16" s="67"/>
      <c r="N16" s="71" t="s">
        <v>2</v>
      </c>
      <c r="O16" s="67"/>
      <c r="P16" s="72" t="s">
        <v>66</v>
      </c>
      <c r="Q16" s="67">
        <v>0</v>
      </c>
      <c r="R16" s="72" t="s">
        <v>57</v>
      </c>
      <c r="S16" s="77">
        <f t="shared" si="1"/>
        <v>0</v>
      </c>
      <c r="U16" s="82"/>
    </row>
    <row r="17" spans="2:21" x14ac:dyDescent="0.4">
      <c r="B17" s="71">
        <v>12</v>
      </c>
      <c r="C17" s="68" t="s">
        <v>40</v>
      </c>
      <c r="D17" s="71" t="s">
        <v>64</v>
      </c>
      <c r="E17" s="67"/>
      <c r="F17" s="71" t="s">
        <v>2</v>
      </c>
      <c r="G17" s="67"/>
      <c r="H17" s="72" t="s">
        <v>66</v>
      </c>
      <c r="I17" s="67">
        <v>0</v>
      </c>
      <c r="J17" s="72" t="s">
        <v>57</v>
      </c>
      <c r="K17" s="76">
        <f t="shared" si="2"/>
        <v>0</v>
      </c>
      <c r="M17" s="67"/>
      <c r="N17" s="71" t="s">
        <v>2</v>
      </c>
      <c r="O17" s="67"/>
      <c r="P17" s="72" t="s">
        <v>66</v>
      </c>
      <c r="Q17" s="67">
        <v>0</v>
      </c>
      <c r="R17" s="72" t="s">
        <v>57</v>
      </c>
      <c r="S17" s="77">
        <f t="shared" si="1"/>
        <v>0</v>
      </c>
      <c r="U17" s="82"/>
    </row>
    <row r="18" spans="2:21" x14ac:dyDescent="0.4">
      <c r="B18" s="71">
        <v>13</v>
      </c>
      <c r="C18" s="68" t="s">
        <v>41</v>
      </c>
      <c r="D18" s="71" t="s">
        <v>64</v>
      </c>
      <c r="E18" s="67"/>
      <c r="F18" s="71" t="s">
        <v>2</v>
      </c>
      <c r="G18" s="67"/>
      <c r="H18" s="72" t="s">
        <v>66</v>
      </c>
      <c r="I18" s="67">
        <v>0</v>
      </c>
      <c r="J18" s="72" t="s">
        <v>57</v>
      </c>
      <c r="K18" s="76">
        <f t="shared" si="2"/>
        <v>0</v>
      </c>
      <c r="M18" s="67"/>
      <c r="N18" s="71" t="s">
        <v>2</v>
      </c>
      <c r="O18" s="67"/>
      <c r="P18" s="72" t="s">
        <v>66</v>
      </c>
      <c r="Q18" s="67">
        <v>0</v>
      </c>
      <c r="R18" s="72" t="s">
        <v>57</v>
      </c>
      <c r="S18" s="77">
        <f t="shared" si="1"/>
        <v>0</v>
      </c>
      <c r="U18" s="82"/>
    </row>
    <row r="19" spans="2:21" x14ac:dyDescent="0.4">
      <c r="B19" s="71">
        <v>14</v>
      </c>
      <c r="C19" s="68" t="s">
        <v>42</v>
      </c>
      <c r="D19" s="71" t="s">
        <v>64</v>
      </c>
      <c r="E19" s="67"/>
      <c r="F19" s="71" t="s">
        <v>2</v>
      </c>
      <c r="G19" s="67"/>
      <c r="H19" s="72" t="s">
        <v>66</v>
      </c>
      <c r="I19" s="67">
        <v>0</v>
      </c>
      <c r="J19" s="72" t="s">
        <v>57</v>
      </c>
      <c r="K19" s="76">
        <f t="shared" si="2"/>
        <v>0</v>
      </c>
      <c r="M19" s="67"/>
      <c r="N19" s="71" t="s">
        <v>2</v>
      </c>
      <c r="O19" s="67"/>
      <c r="P19" s="72" t="s">
        <v>66</v>
      </c>
      <c r="Q19" s="67">
        <v>0</v>
      </c>
      <c r="R19" s="72" t="s">
        <v>57</v>
      </c>
      <c r="S19" s="77">
        <f t="shared" si="1"/>
        <v>0</v>
      </c>
      <c r="U19" s="82"/>
    </row>
    <row r="20" spans="2:21" x14ac:dyDescent="0.4">
      <c r="B20" s="71">
        <v>15</v>
      </c>
      <c r="C20" s="68" t="s">
        <v>34</v>
      </c>
      <c r="D20" s="71" t="s">
        <v>64</v>
      </c>
      <c r="E20" s="67"/>
      <c r="F20" s="71" t="s">
        <v>2</v>
      </c>
      <c r="G20" s="67"/>
      <c r="H20" s="72" t="s">
        <v>66</v>
      </c>
      <c r="I20" s="67">
        <v>0</v>
      </c>
      <c r="J20" s="72" t="s">
        <v>57</v>
      </c>
      <c r="K20" s="78">
        <f t="shared" si="2"/>
        <v>0</v>
      </c>
      <c r="M20" s="67"/>
      <c r="N20" s="71" t="s">
        <v>2</v>
      </c>
      <c r="O20" s="67"/>
      <c r="P20" s="72" t="s">
        <v>66</v>
      </c>
      <c r="Q20" s="67">
        <v>0</v>
      </c>
      <c r="R20" s="72" t="s">
        <v>57</v>
      </c>
      <c r="S20" s="77">
        <f t="shared" si="1"/>
        <v>0</v>
      </c>
      <c r="U20" s="82"/>
    </row>
    <row r="21" spans="2:21" x14ac:dyDescent="0.4">
      <c r="B21" s="71">
        <v>16</v>
      </c>
      <c r="C21" s="68" t="s">
        <v>48</v>
      </c>
      <c r="D21" s="71" t="s">
        <v>64</v>
      </c>
      <c r="E21" s="67"/>
      <c r="F21" s="71" t="s">
        <v>2</v>
      </c>
      <c r="G21" s="67"/>
      <c r="H21" s="72" t="s">
        <v>66</v>
      </c>
      <c r="I21" s="67">
        <v>0</v>
      </c>
      <c r="J21" s="72" t="s">
        <v>57</v>
      </c>
      <c r="K21" s="76">
        <f t="shared" si="2"/>
        <v>0</v>
      </c>
      <c r="M21" s="67"/>
      <c r="N21" s="71" t="s">
        <v>2</v>
      </c>
      <c r="O21" s="67"/>
      <c r="P21" s="72" t="s">
        <v>66</v>
      </c>
      <c r="Q21" s="67">
        <v>0</v>
      </c>
      <c r="R21" s="72" t="s">
        <v>57</v>
      </c>
      <c r="S21" s="77">
        <f t="shared" si="1"/>
        <v>0</v>
      </c>
      <c r="U21" s="82"/>
    </row>
    <row r="22" spans="2:21" x14ac:dyDescent="0.4">
      <c r="B22" s="71">
        <v>17</v>
      </c>
      <c r="C22" s="68" t="s">
        <v>49</v>
      </c>
      <c r="D22" s="71" t="s">
        <v>64</v>
      </c>
      <c r="E22" s="67"/>
      <c r="F22" s="71" t="s">
        <v>2</v>
      </c>
      <c r="G22" s="67"/>
      <c r="H22" s="72" t="s">
        <v>66</v>
      </c>
      <c r="I22" s="67">
        <v>0</v>
      </c>
      <c r="J22" s="72" t="s">
        <v>57</v>
      </c>
      <c r="K22" s="76">
        <f t="shared" ref="K22:K24" si="3">(G22-E22-I22)*24</f>
        <v>0</v>
      </c>
      <c r="M22" s="67"/>
      <c r="N22" s="71" t="s">
        <v>2</v>
      </c>
      <c r="O22" s="67"/>
      <c r="P22" s="72" t="s">
        <v>66</v>
      </c>
      <c r="Q22" s="67">
        <v>0</v>
      </c>
      <c r="R22" s="72" t="s">
        <v>57</v>
      </c>
      <c r="S22" s="77">
        <f t="shared" si="1"/>
        <v>0</v>
      </c>
      <c r="U22" s="82"/>
    </row>
    <row r="23" spans="2:21" x14ac:dyDescent="0.4">
      <c r="B23" s="71">
        <v>18</v>
      </c>
      <c r="C23" s="68" t="s">
        <v>50</v>
      </c>
      <c r="D23" s="71" t="s">
        <v>64</v>
      </c>
      <c r="E23" s="67"/>
      <c r="F23" s="71" t="s">
        <v>2</v>
      </c>
      <c r="G23" s="67"/>
      <c r="H23" s="72" t="s">
        <v>66</v>
      </c>
      <c r="I23" s="67">
        <v>0</v>
      </c>
      <c r="J23" s="72" t="s">
        <v>57</v>
      </c>
      <c r="K23" s="76">
        <f t="shared" si="3"/>
        <v>0</v>
      </c>
      <c r="M23" s="67"/>
      <c r="N23" s="71" t="s">
        <v>2</v>
      </c>
      <c r="O23" s="67"/>
      <c r="P23" s="72" t="s">
        <v>66</v>
      </c>
      <c r="Q23" s="67">
        <v>0</v>
      </c>
      <c r="R23" s="72" t="s">
        <v>57</v>
      </c>
      <c r="S23" s="77">
        <f t="shared" si="1"/>
        <v>0</v>
      </c>
      <c r="U23" s="82"/>
    </row>
    <row r="24" spans="2:21" x14ac:dyDescent="0.4">
      <c r="B24" s="71">
        <v>19</v>
      </c>
      <c r="C24" s="68" t="s">
        <v>67</v>
      </c>
      <c r="D24" s="71" t="s">
        <v>64</v>
      </c>
      <c r="E24" s="67"/>
      <c r="F24" s="71" t="s">
        <v>2</v>
      </c>
      <c r="G24" s="67"/>
      <c r="H24" s="72" t="s">
        <v>66</v>
      </c>
      <c r="I24" s="67">
        <v>0</v>
      </c>
      <c r="J24" s="72" t="s">
        <v>57</v>
      </c>
      <c r="K24" s="76">
        <f t="shared" si="3"/>
        <v>0</v>
      </c>
      <c r="M24" s="67"/>
      <c r="N24" s="71" t="s">
        <v>2</v>
      </c>
      <c r="O24" s="67"/>
      <c r="P24" s="72" t="s">
        <v>66</v>
      </c>
      <c r="Q24" s="67">
        <v>0</v>
      </c>
      <c r="R24" s="72" t="s">
        <v>57</v>
      </c>
      <c r="S24" s="77">
        <f t="shared" si="1"/>
        <v>0</v>
      </c>
      <c r="U24" s="82"/>
    </row>
    <row r="25" spans="2:21" x14ac:dyDescent="0.4">
      <c r="B25" s="71">
        <v>20</v>
      </c>
      <c r="C25" s="68" t="s">
        <v>68</v>
      </c>
      <c r="D25" s="71" t="s">
        <v>64</v>
      </c>
      <c r="E25" s="67"/>
      <c r="F25" s="71" t="s">
        <v>2</v>
      </c>
      <c r="G25" s="67"/>
      <c r="H25" s="72" t="s">
        <v>66</v>
      </c>
      <c r="I25" s="67">
        <v>0</v>
      </c>
      <c r="J25" s="72" t="s">
        <v>57</v>
      </c>
      <c r="K25" s="76">
        <f t="shared" si="2"/>
        <v>0</v>
      </c>
      <c r="M25" s="67"/>
      <c r="N25" s="71" t="s">
        <v>2</v>
      </c>
      <c r="O25" s="67"/>
      <c r="P25" s="72" t="s">
        <v>66</v>
      </c>
      <c r="Q25" s="67">
        <v>0</v>
      </c>
      <c r="R25" s="72" t="s">
        <v>57</v>
      </c>
      <c r="S25" s="77">
        <f t="shared" si="1"/>
        <v>0</v>
      </c>
      <c r="U25" s="82"/>
    </row>
    <row r="26" spans="2:21" x14ac:dyDescent="0.4">
      <c r="B26" s="71">
        <v>21</v>
      </c>
      <c r="C26" s="68" t="s">
        <v>69</v>
      </c>
      <c r="D26" s="71" t="s">
        <v>64</v>
      </c>
      <c r="E26" s="79"/>
      <c r="F26" s="71" t="s">
        <v>2</v>
      </c>
      <c r="G26" s="79"/>
      <c r="H26" s="72" t="s">
        <v>66</v>
      </c>
      <c r="I26" s="79"/>
      <c r="J26" s="72" t="s">
        <v>57</v>
      </c>
      <c r="K26" s="68">
        <v>1</v>
      </c>
      <c r="M26" s="76"/>
      <c r="N26" s="71" t="s">
        <v>2</v>
      </c>
      <c r="O26" s="76"/>
      <c r="P26" s="72" t="s">
        <v>66</v>
      </c>
      <c r="Q26" s="79"/>
      <c r="R26" s="72" t="s">
        <v>57</v>
      </c>
      <c r="S26" s="68">
        <v>1</v>
      </c>
      <c r="U26" s="82"/>
    </row>
    <row r="27" spans="2:21" x14ac:dyDescent="0.4">
      <c r="B27" s="71">
        <v>22</v>
      </c>
      <c r="C27" s="68" t="s">
        <v>70</v>
      </c>
      <c r="D27" s="71" t="s">
        <v>64</v>
      </c>
      <c r="E27" s="79"/>
      <c r="F27" s="71" t="s">
        <v>2</v>
      </c>
      <c r="G27" s="79"/>
      <c r="H27" s="72" t="s">
        <v>66</v>
      </c>
      <c r="I27" s="79"/>
      <c r="J27" s="72" t="s">
        <v>57</v>
      </c>
      <c r="K27" s="68">
        <v>2</v>
      </c>
      <c r="M27" s="76"/>
      <c r="N27" s="71" t="s">
        <v>2</v>
      </c>
      <c r="O27" s="76"/>
      <c r="P27" s="72" t="s">
        <v>66</v>
      </c>
      <c r="Q27" s="79"/>
      <c r="R27" s="72" t="s">
        <v>57</v>
      </c>
      <c r="S27" s="68">
        <v>2</v>
      </c>
      <c r="U27" s="82"/>
    </row>
    <row r="28" spans="2:21" x14ac:dyDescent="0.4">
      <c r="B28" s="71">
        <v>23</v>
      </c>
      <c r="C28" s="68" t="s">
        <v>71</v>
      </c>
      <c r="D28" s="71" t="s">
        <v>64</v>
      </c>
      <c r="E28" s="79"/>
      <c r="F28" s="71" t="s">
        <v>2</v>
      </c>
      <c r="G28" s="79"/>
      <c r="H28" s="72" t="s">
        <v>66</v>
      </c>
      <c r="I28" s="79"/>
      <c r="J28" s="72" t="s">
        <v>57</v>
      </c>
      <c r="K28" s="68">
        <v>3</v>
      </c>
      <c r="M28" s="76"/>
      <c r="N28" s="71" t="s">
        <v>2</v>
      </c>
      <c r="O28" s="76"/>
      <c r="P28" s="72" t="s">
        <v>66</v>
      </c>
      <c r="Q28" s="79"/>
      <c r="R28" s="72" t="s">
        <v>57</v>
      </c>
      <c r="S28" s="68">
        <v>3</v>
      </c>
      <c r="U28" s="82"/>
    </row>
    <row r="29" spans="2:21" x14ac:dyDescent="0.4">
      <c r="B29" s="71">
        <v>24</v>
      </c>
      <c r="C29" s="68" t="s">
        <v>72</v>
      </c>
      <c r="D29" s="71" t="s">
        <v>64</v>
      </c>
      <c r="E29" s="79"/>
      <c r="F29" s="71" t="s">
        <v>2</v>
      </c>
      <c r="G29" s="79"/>
      <c r="H29" s="72" t="s">
        <v>66</v>
      </c>
      <c r="I29" s="79"/>
      <c r="J29" s="72" t="s">
        <v>57</v>
      </c>
      <c r="K29" s="68">
        <v>4</v>
      </c>
      <c r="M29" s="76"/>
      <c r="N29" s="71" t="s">
        <v>2</v>
      </c>
      <c r="O29" s="76"/>
      <c r="P29" s="72" t="s">
        <v>66</v>
      </c>
      <c r="Q29" s="79"/>
      <c r="R29" s="72" t="s">
        <v>57</v>
      </c>
      <c r="S29" s="68">
        <v>4</v>
      </c>
      <c r="U29" s="82"/>
    </row>
    <row r="30" spans="2:21" x14ac:dyDescent="0.4">
      <c r="B30" s="71">
        <v>25</v>
      </c>
      <c r="C30" s="68" t="s">
        <v>51</v>
      </c>
      <c r="D30" s="71" t="s">
        <v>64</v>
      </c>
      <c r="E30" s="79"/>
      <c r="F30" s="71" t="s">
        <v>2</v>
      </c>
      <c r="G30" s="79"/>
      <c r="H30" s="72" t="s">
        <v>66</v>
      </c>
      <c r="I30" s="79"/>
      <c r="J30" s="72" t="s">
        <v>57</v>
      </c>
      <c r="K30" s="68">
        <v>4</v>
      </c>
      <c r="M30" s="76"/>
      <c r="N30" s="71" t="s">
        <v>2</v>
      </c>
      <c r="O30" s="76"/>
      <c r="P30" s="72" t="s">
        <v>66</v>
      </c>
      <c r="Q30" s="79"/>
      <c r="R30" s="72" t="s">
        <v>57</v>
      </c>
      <c r="S30" s="68">
        <v>3</v>
      </c>
      <c r="U30" s="82"/>
    </row>
    <row r="31" spans="2:21" x14ac:dyDescent="0.4">
      <c r="B31" s="71">
        <v>26</v>
      </c>
      <c r="C31" s="68" t="s">
        <v>52</v>
      </c>
      <c r="D31" s="71" t="s">
        <v>64</v>
      </c>
      <c r="E31" s="79"/>
      <c r="F31" s="71" t="s">
        <v>2</v>
      </c>
      <c r="G31" s="79"/>
      <c r="H31" s="72" t="s">
        <v>66</v>
      </c>
      <c r="I31" s="79"/>
      <c r="J31" s="72" t="s">
        <v>57</v>
      </c>
      <c r="K31" s="68">
        <v>5</v>
      </c>
      <c r="M31" s="76"/>
      <c r="N31" s="71" t="s">
        <v>2</v>
      </c>
      <c r="O31" s="76"/>
      <c r="P31" s="72" t="s">
        <v>66</v>
      </c>
      <c r="Q31" s="79"/>
      <c r="R31" s="72" t="s">
        <v>57</v>
      </c>
      <c r="S31" s="68">
        <v>5</v>
      </c>
      <c r="U31" s="82"/>
    </row>
    <row r="32" spans="2:21" x14ac:dyDescent="0.4">
      <c r="B32" s="71">
        <v>27</v>
      </c>
      <c r="C32" s="68" t="s">
        <v>63</v>
      </c>
      <c r="D32" s="71" t="s">
        <v>64</v>
      </c>
      <c r="E32" s="79"/>
      <c r="F32" s="71" t="s">
        <v>2</v>
      </c>
      <c r="G32" s="79"/>
      <c r="H32" s="72" t="s">
        <v>66</v>
      </c>
      <c r="I32" s="79"/>
      <c r="J32" s="72" t="s">
        <v>57</v>
      </c>
      <c r="K32" s="68">
        <v>0</v>
      </c>
      <c r="M32" s="76"/>
      <c r="N32" s="71" t="s">
        <v>2</v>
      </c>
      <c r="O32" s="76"/>
      <c r="P32" s="72" t="s">
        <v>66</v>
      </c>
      <c r="Q32" s="79"/>
      <c r="R32" s="72" t="s">
        <v>57</v>
      </c>
      <c r="S32" s="68">
        <v>0</v>
      </c>
      <c r="U32" s="82" t="s">
        <v>132</v>
      </c>
    </row>
    <row r="33" spans="2:21" x14ac:dyDescent="0.4">
      <c r="B33" s="71">
        <v>28</v>
      </c>
      <c r="C33" s="68" t="s">
        <v>65</v>
      </c>
      <c r="D33" s="71" t="s">
        <v>64</v>
      </c>
      <c r="E33" s="79"/>
      <c r="F33" s="71" t="s">
        <v>2</v>
      </c>
      <c r="G33" s="79"/>
      <c r="H33" s="72" t="s">
        <v>66</v>
      </c>
      <c r="I33" s="79"/>
      <c r="J33" s="72" t="s">
        <v>57</v>
      </c>
      <c r="K33" s="68"/>
      <c r="M33" s="76"/>
      <c r="N33" s="71" t="s">
        <v>2</v>
      </c>
      <c r="O33" s="76"/>
      <c r="P33" s="72" t="s">
        <v>66</v>
      </c>
      <c r="Q33" s="79"/>
      <c r="R33" s="72" t="s">
        <v>57</v>
      </c>
      <c r="S33" s="68"/>
      <c r="U33" s="82"/>
    </row>
    <row r="34" spans="2:21" x14ac:dyDescent="0.4">
      <c r="B34" s="71">
        <v>29</v>
      </c>
      <c r="C34" s="68" t="s">
        <v>65</v>
      </c>
      <c r="D34" s="71" t="s">
        <v>64</v>
      </c>
      <c r="E34" s="79"/>
      <c r="F34" s="71" t="s">
        <v>2</v>
      </c>
      <c r="G34" s="79"/>
      <c r="H34" s="72" t="s">
        <v>66</v>
      </c>
      <c r="I34" s="79"/>
      <c r="J34" s="72" t="s">
        <v>57</v>
      </c>
      <c r="K34" s="68"/>
      <c r="M34" s="76"/>
      <c r="N34" s="71" t="s">
        <v>2</v>
      </c>
      <c r="O34" s="76"/>
      <c r="P34" s="72" t="s">
        <v>66</v>
      </c>
      <c r="Q34" s="79"/>
      <c r="R34" s="72" t="s">
        <v>57</v>
      </c>
      <c r="S34" s="68"/>
      <c r="U34" s="82"/>
    </row>
    <row r="35" spans="2:21" x14ac:dyDescent="0.4">
      <c r="B35" s="71">
        <v>30</v>
      </c>
      <c r="C35" s="68" t="s">
        <v>65</v>
      </c>
      <c r="D35" s="71" t="s">
        <v>64</v>
      </c>
      <c r="E35" s="79"/>
      <c r="F35" s="71" t="s">
        <v>2</v>
      </c>
      <c r="G35" s="79"/>
      <c r="H35" s="72" t="s">
        <v>66</v>
      </c>
      <c r="I35" s="79"/>
      <c r="J35" s="72" t="s">
        <v>57</v>
      </c>
      <c r="K35" s="68"/>
      <c r="M35" s="76"/>
      <c r="N35" s="71" t="s">
        <v>2</v>
      </c>
      <c r="O35" s="76"/>
      <c r="P35" s="72" t="s">
        <v>66</v>
      </c>
      <c r="Q35" s="79"/>
      <c r="R35" s="72" t="s">
        <v>57</v>
      </c>
      <c r="S35" s="68"/>
      <c r="U35" s="82"/>
    </row>
    <row r="36" spans="2:21" x14ac:dyDescent="0.4">
      <c r="C36" s="80"/>
    </row>
    <row r="37" spans="2:21" x14ac:dyDescent="0.4">
      <c r="C37" s="81" t="s">
        <v>134</v>
      </c>
    </row>
    <row r="38" spans="2:21" x14ac:dyDescent="0.4">
      <c r="C38" s="81" t="s">
        <v>135</v>
      </c>
    </row>
    <row r="39" spans="2:21" x14ac:dyDescent="0.4">
      <c r="C39" s="81" t="s">
        <v>136</v>
      </c>
    </row>
    <row r="40" spans="2:21" x14ac:dyDescent="0.4">
      <c r="C40" s="81" t="s">
        <v>137</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70" zoomScaleNormal="70" zoomScaleSheetLayoutView="70" workbookViewId="0">
      <selection activeCell="D5" sqref="D5"/>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185</v>
      </c>
      <c r="D1" s="11"/>
      <c r="E1" s="11"/>
      <c r="F1" s="11"/>
      <c r="G1" s="11"/>
      <c r="H1" s="5" t="s">
        <v>0</v>
      </c>
      <c r="J1" s="5"/>
      <c r="L1" s="11"/>
      <c r="M1" s="11"/>
      <c r="N1" s="11"/>
      <c r="O1" s="11"/>
      <c r="P1" s="11"/>
      <c r="Q1" s="11"/>
      <c r="R1" s="11"/>
      <c r="AM1" s="8"/>
      <c r="AN1" s="7"/>
      <c r="AO1" s="7" t="s">
        <v>59</v>
      </c>
      <c r="AP1" s="450" t="s">
        <v>141</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55</v>
      </c>
      <c r="Z2" s="452"/>
      <c r="AA2" s="452"/>
      <c r="AB2" s="91" t="s">
        <v>56</v>
      </c>
      <c r="AC2" s="530" t="str">
        <f>IF(Z2=0,"",YEAR(DATE(2018+Z2,1,1)))</f>
        <v/>
      </c>
      <c r="AD2" s="530"/>
      <c r="AE2" s="92" t="s">
        <v>57</v>
      </c>
      <c r="AF2" s="92" t="s">
        <v>1</v>
      </c>
      <c r="AG2" s="452"/>
      <c r="AH2" s="452"/>
      <c r="AI2" s="92" t="s">
        <v>46</v>
      </c>
      <c r="AM2" s="8"/>
      <c r="AN2" s="7"/>
      <c r="AO2" s="7" t="s">
        <v>58</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91</v>
      </c>
      <c r="BB3" s="454" t="s">
        <v>128</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129</v>
      </c>
      <c r="BB4" s="454" t="s">
        <v>130</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156</v>
      </c>
      <c r="AM6" s="113"/>
      <c r="AN6" s="113"/>
      <c r="AO6" s="113"/>
      <c r="AP6" s="113"/>
      <c r="AQ6" s="113"/>
      <c r="AR6" s="113"/>
      <c r="AS6" s="113"/>
      <c r="AT6" s="140"/>
      <c r="AU6" s="140"/>
      <c r="AV6" s="146"/>
      <c r="AW6" s="113"/>
      <c r="AX6" s="457">
        <v>40</v>
      </c>
      <c r="AY6" s="459"/>
      <c r="AZ6" s="146" t="s">
        <v>157</v>
      </c>
      <c r="BA6" s="113"/>
      <c r="BB6" s="457">
        <v>160</v>
      </c>
      <c r="BC6" s="459"/>
      <c r="BD6" s="146" t="s">
        <v>158</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54</v>
      </c>
      <c r="AZ8" s="12"/>
      <c r="BA8" s="12"/>
      <c r="BB8" s="531" t="e">
        <f>DAY(EOMONTH(DATE(AC2,AG2,1),0))</f>
        <v>#VALUE!</v>
      </c>
      <c r="BC8" s="532"/>
      <c r="BD8" s="12" t="s">
        <v>47</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159</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160</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85</v>
      </c>
      <c r="C17" s="538" t="s">
        <v>161</v>
      </c>
      <c r="D17" s="539"/>
      <c r="E17" s="540"/>
      <c r="F17" s="88"/>
      <c r="G17" s="547" t="s">
        <v>162</v>
      </c>
      <c r="H17" s="550" t="s">
        <v>163</v>
      </c>
      <c r="I17" s="539"/>
      <c r="J17" s="539"/>
      <c r="K17" s="540"/>
      <c r="L17" s="550" t="s">
        <v>164</v>
      </c>
      <c r="M17" s="539"/>
      <c r="N17" s="539"/>
      <c r="O17" s="553"/>
      <c r="P17" s="556"/>
      <c r="Q17" s="557"/>
      <c r="R17" s="558"/>
      <c r="S17" s="429" t="s">
        <v>165</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166</v>
      </c>
      <c r="BA17" s="525"/>
      <c r="BB17" s="503" t="s">
        <v>167</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t="e">
        <f>WEEKDAY(DATE($AC$2,$AG$2,1))</f>
        <v>#VALUE!</v>
      </c>
      <c r="T20" s="94" t="e">
        <f>WEEKDAY(DATE($AC$2,$AG$2,2))</f>
        <v>#VALUE!</v>
      </c>
      <c r="U20" s="94" t="e">
        <f>WEEKDAY(DATE($AC$2,$AG$2,3))</f>
        <v>#VALUE!</v>
      </c>
      <c r="V20" s="94" t="e">
        <f>WEEKDAY(DATE($AC$2,$AG$2,4))</f>
        <v>#VALUE!</v>
      </c>
      <c r="W20" s="94" t="e">
        <f>WEEKDAY(DATE($AC$2,$AG$2,5))</f>
        <v>#VALUE!</v>
      </c>
      <c r="X20" s="94" t="e">
        <f>WEEKDAY(DATE($AC$2,$AG$2,6))</f>
        <v>#VALUE!</v>
      </c>
      <c r="Y20" s="95" t="e">
        <f>WEEKDAY(DATE($AC$2,$AG$2,7))</f>
        <v>#VALUE!</v>
      </c>
      <c r="Z20" s="93" t="e">
        <f>WEEKDAY(DATE($AC$2,$AG$2,8))</f>
        <v>#VALUE!</v>
      </c>
      <c r="AA20" s="94" t="e">
        <f>WEEKDAY(DATE($AC$2,$AG$2,9))</f>
        <v>#VALUE!</v>
      </c>
      <c r="AB20" s="94" t="e">
        <f>WEEKDAY(DATE($AC$2,$AG$2,10))</f>
        <v>#VALUE!</v>
      </c>
      <c r="AC20" s="94" t="e">
        <f>WEEKDAY(DATE($AC$2,$AG$2,11))</f>
        <v>#VALUE!</v>
      </c>
      <c r="AD20" s="94" t="e">
        <f>WEEKDAY(DATE($AC$2,$AG$2,12))</f>
        <v>#VALUE!</v>
      </c>
      <c r="AE20" s="94" t="e">
        <f>WEEKDAY(DATE($AC$2,$AG$2,13))</f>
        <v>#VALUE!</v>
      </c>
      <c r="AF20" s="95" t="e">
        <f>WEEKDAY(DATE($AC$2,$AG$2,14))</f>
        <v>#VALUE!</v>
      </c>
      <c r="AG20" s="93" t="e">
        <f>WEEKDAY(DATE($AC$2,$AG$2,15))</f>
        <v>#VALUE!</v>
      </c>
      <c r="AH20" s="94" t="e">
        <f>WEEKDAY(DATE($AC$2,$AG$2,16))</f>
        <v>#VALUE!</v>
      </c>
      <c r="AI20" s="94" t="e">
        <f>WEEKDAY(DATE($AC$2,$AG$2,17))</f>
        <v>#VALUE!</v>
      </c>
      <c r="AJ20" s="94" t="e">
        <f>WEEKDAY(DATE($AC$2,$AG$2,18))</f>
        <v>#VALUE!</v>
      </c>
      <c r="AK20" s="94" t="e">
        <f>WEEKDAY(DATE($AC$2,$AG$2,19))</f>
        <v>#VALUE!</v>
      </c>
      <c r="AL20" s="94" t="e">
        <f>WEEKDAY(DATE($AC$2,$AG$2,20))</f>
        <v>#VALUE!</v>
      </c>
      <c r="AM20" s="95" t="e">
        <f>WEEKDAY(DATE($AC$2,$AG$2,21))</f>
        <v>#VALUE!</v>
      </c>
      <c r="AN20" s="93" t="e">
        <f>WEEKDAY(DATE($AC$2,$AG$2,22))</f>
        <v>#VALUE!</v>
      </c>
      <c r="AO20" s="94" t="e">
        <f>WEEKDAY(DATE($AC$2,$AG$2,23))</f>
        <v>#VALUE!</v>
      </c>
      <c r="AP20" s="94" t="e">
        <f>WEEKDAY(DATE($AC$2,$AG$2,24))</f>
        <v>#VALUE!</v>
      </c>
      <c r="AQ20" s="94" t="e">
        <f>WEEKDAY(DATE($AC$2,$AG$2,25))</f>
        <v>#VALUE!</v>
      </c>
      <c r="AR20" s="94" t="e">
        <f>WEEKDAY(DATE($AC$2,$AG$2,26))</f>
        <v>#VALUE!</v>
      </c>
      <c r="AS20" s="94" t="e">
        <f>WEEKDAY(DATE($AC$2,$AG$2,27))</f>
        <v>#VALUE!</v>
      </c>
      <c r="AT20" s="95" t="e">
        <f>WEEKDAY(DATE($AC$2,$AG$2,28))</f>
        <v>#VALUE!</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e">
        <f>IF(S20=1,"日",IF(S20=2,"月",IF(S20=3,"火",IF(S20=4,"水",IF(S20=5,"木",IF(S20=6,"金","土"))))))</f>
        <v>#VALUE!</v>
      </c>
      <c r="T21" s="101" t="e">
        <f t="shared" ref="T21:AT21" si="0">IF(T20=1,"日",IF(T20=2,"月",IF(T20=3,"火",IF(T20=4,"水",IF(T20=5,"木",IF(T20=6,"金","土"))))))</f>
        <v>#VALUE!</v>
      </c>
      <c r="U21" s="101" t="e">
        <f t="shared" si="0"/>
        <v>#VALUE!</v>
      </c>
      <c r="V21" s="101" t="e">
        <f t="shared" si="0"/>
        <v>#VALUE!</v>
      </c>
      <c r="W21" s="101" t="e">
        <f t="shared" si="0"/>
        <v>#VALUE!</v>
      </c>
      <c r="X21" s="101" t="e">
        <f t="shared" si="0"/>
        <v>#VALUE!</v>
      </c>
      <c r="Y21" s="102" t="e">
        <f t="shared" si="0"/>
        <v>#VALUE!</v>
      </c>
      <c r="Z21" s="100" t="e">
        <f>IF(Z20=1,"日",IF(Z20=2,"月",IF(Z20=3,"火",IF(Z20=4,"水",IF(Z20=5,"木",IF(Z20=6,"金","土"))))))</f>
        <v>#VALUE!</v>
      </c>
      <c r="AA21" s="101" t="e">
        <f t="shared" si="0"/>
        <v>#VALUE!</v>
      </c>
      <c r="AB21" s="101" t="e">
        <f t="shared" si="0"/>
        <v>#VALUE!</v>
      </c>
      <c r="AC21" s="101" t="e">
        <f t="shared" si="0"/>
        <v>#VALUE!</v>
      </c>
      <c r="AD21" s="101" t="e">
        <f t="shared" si="0"/>
        <v>#VALUE!</v>
      </c>
      <c r="AE21" s="101" t="e">
        <f t="shared" si="0"/>
        <v>#VALUE!</v>
      </c>
      <c r="AF21" s="102" t="e">
        <f t="shared" si="0"/>
        <v>#VALUE!</v>
      </c>
      <c r="AG21" s="100" t="e">
        <f>IF(AG20=1,"日",IF(AG20=2,"月",IF(AG20=3,"火",IF(AG20=4,"水",IF(AG20=5,"木",IF(AG20=6,"金","土"))))))</f>
        <v>#VALUE!</v>
      </c>
      <c r="AH21" s="101" t="e">
        <f t="shared" si="0"/>
        <v>#VALUE!</v>
      </c>
      <c r="AI21" s="101" t="e">
        <f t="shared" si="0"/>
        <v>#VALUE!</v>
      </c>
      <c r="AJ21" s="101" t="e">
        <f t="shared" si="0"/>
        <v>#VALUE!</v>
      </c>
      <c r="AK21" s="101" t="e">
        <f t="shared" si="0"/>
        <v>#VALUE!</v>
      </c>
      <c r="AL21" s="101" t="e">
        <f t="shared" si="0"/>
        <v>#VALUE!</v>
      </c>
      <c r="AM21" s="102" t="e">
        <f t="shared" si="0"/>
        <v>#VALUE!</v>
      </c>
      <c r="AN21" s="100" t="e">
        <f>IF(AN20=1,"日",IF(AN20=2,"月",IF(AN20=3,"火",IF(AN20=4,"水",IF(AN20=5,"木",IF(AN20=6,"金","土"))))))</f>
        <v>#VALUE!</v>
      </c>
      <c r="AO21" s="101" t="e">
        <f t="shared" si="0"/>
        <v>#VALUE!</v>
      </c>
      <c r="AP21" s="101" t="e">
        <f t="shared" si="0"/>
        <v>#VALUE!</v>
      </c>
      <c r="AQ21" s="101" t="e">
        <f t="shared" si="0"/>
        <v>#VALUE!</v>
      </c>
      <c r="AR21" s="101" t="e">
        <f t="shared" si="0"/>
        <v>#VALUE!</v>
      </c>
      <c r="AS21" s="101" t="e">
        <f t="shared" si="0"/>
        <v>#VALUE!</v>
      </c>
      <c r="AT21" s="102" t="e">
        <f t="shared" si="0"/>
        <v>#VALUE!</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43</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44</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43</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44</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43</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44</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43</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44</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43</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44</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43</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44</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43</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44</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43</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44</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43</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44</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43</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44</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43</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44</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43</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44</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43</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44</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168</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53</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169</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170</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topLeftCell="N1" zoomScale="70" zoomScaleNormal="70" zoomScaleSheetLayoutView="70" workbookViewId="0">
      <selection activeCell="AF6" sqref="AF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185</v>
      </c>
      <c r="D1" s="11"/>
      <c r="E1" s="11"/>
      <c r="F1" s="11"/>
      <c r="G1" s="11"/>
      <c r="H1" s="5" t="s">
        <v>0</v>
      </c>
      <c r="J1" s="5"/>
      <c r="L1" s="11"/>
      <c r="M1" s="11"/>
      <c r="N1" s="11"/>
      <c r="O1" s="11"/>
      <c r="P1" s="11"/>
      <c r="Q1" s="11"/>
      <c r="R1" s="11"/>
      <c r="AM1" s="8"/>
      <c r="AN1" s="7"/>
      <c r="AO1" s="7" t="s">
        <v>59</v>
      </c>
      <c r="AP1" s="450" t="s">
        <v>141</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55</v>
      </c>
      <c r="Z2" s="452"/>
      <c r="AA2" s="452"/>
      <c r="AB2" s="91" t="s">
        <v>56</v>
      </c>
      <c r="AC2" s="530" t="str">
        <f>IF(Z2=0,"",YEAR(DATE(2018+Z2,1,1)))</f>
        <v/>
      </c>
      <c r="AD2" s="530"/>
      <c r="AE2" s="92" t="s">
        <v>57</v>
      </c>
      <c r="AF2" s="92" t="s">
        <v>1</v>
      </c>
      <c r="AG2" s="452"/>
      <c r="AH2" s="452"/>
      <c r="AI2" s="92" t="s">
        <v>46</v>
      </c>
      <c r="AM2" s="8"/>
      <c r="AN2" s="7"/>
      <c r="AO2" s="7" t="s">
        <v>58</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91</v>
      </c>
      <c r="BB3" s="454" t="s">
        <v>128</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129</v>
      </c>
      <c r="BB4" s="454" t="s">
        <v>130</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156</v>
      </c>
      <c r="AM6" s="113"/>
      <c r="AN6" s="113"/>
      <c r="AO6" s="113"/>
      <c r="AP6" s="113"/>
      <c r="AQ6" s="113"/>
      <c r="AR6" s="113"/>
      <c r="AS6" s="113"/>
      <c r="AT6" s="140"/>
      <c r="AU6" s="140"/>
      <c r="AV6" s="146"/>
      <c r="AW6" s="113"/>
      <c r="AX6" s="457">
        <v>40</v>
      </c>
      <c r="AY6" s="459"/>
      <c r="AZ6" s="146" t="s">
        <v>157</v>
      </c>
      <c r="BA6" s="113"/>
      <c r="BB6" s="457">
        <v>160</v>
      </c>
      <c r="BC6" s="459"/>
      <c r="BD6" s="146" t="s">
        <v>158</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54</v>
      </c>
      <c r="AZ8" s="12"/>
      <c r="BA8" s="12"/>
      <c r="BB8" s="531" t="e">
        <f>DAY(EOMONTH(DATE(AC2,AG2,1),0))</f>
        <v>#VALUE!</v>
      </c>
      <c r="BC8" s="532"/>
      <c r="BD8" s="12" t="s">
        <v>47</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159</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160</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85</v>
      </c>
      <c r="C17" s="538" t="s">
        <v>161</v>
      </c>
      <c r="D17" s="539"/>
      <c r="E17" s="540"/>
      <c r="F17" s="106"/>
      <c r="G17" s="547" t="s">
        <v>162</v>
      </c>
      <c r="H17" s="550" t="s">
        <v>163</v>
      </c>
      <c r="I17" s="539"/>
      <c r="J17" s="539"/>
      <c r="K17" s="540"/>
      <c r="L17" s="550" t="s">
        <v>164</v>
      </c>
      <c r="M17" s="539"/>
      <c r="N17" s="539"/>
      <c r="O17" s="553"/>
      <c r="P17" s="556"/>
      <c r="Q17" s="557"/>
      <c r="R17" s="558"/>
      <c r="S17" s="429" t="s">
        <v>165</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166</v>
      </c>
      <c r="BA17" s="525"/>
      <c r="BB17" s="503" t="s">
        <v>167</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t="e">
        <f>WEEKDAY(DATE($AC$2,$AG$2,1))</f>
        <v>#VALUE!</v>
      </c>
      <c r="T20" s="94" t="e">
        <f>WEEKDAY(DATE($AC$2,$AG$2,2))</f>
        <v>#VALUE!</v>
      </c>
      <c r="U20" s="94" t="e">
        <f>WEEKDAY(DATE($AC$2,$AG$2,3))</f>
        <v>#VALUE!</v>
      </c>
      <c r="V20" s="94" t="e">
        <f>WEEKDAY(DATE($AC$2,$AG$2,4))</f>
        <v>#VALUE!</v>
      </c>
      <c r="W20" s="94" t="e">
        <f>WEEKDAY(DATE($AC$2,$AG$2,5))</f>
        <v>#VALUE!</v>
      </c>
      <c r="X20" s="94" t="e">
        <f>WEEKDAY(DATE($AC$2,$AG$2,6))</f>
        <v>#VALUE!</v>
      </c>
      <c r="Y20" s="95" t="e">
        <f>WEEKDAY(DATE($AC$2,$AG$2,7))</f>
        <v>#VALUE!</v>
      </c>
      <c r="Z20" s="93" t="e">
        <f>WEEKDAY(DATE($AC$2,$AG$2,8))</f>
        <v>#VALUE!</v>
      </c>
      <c r="AA20" s="94" t="e">
        <f>WEEKDAY(DATE($AC$2,$AG$2,9))</f>
        <v>#VALUE!</v>
      </c>
      <c r="AB20" s="94" t="e">
        <f>WEEKDAY(DATE($AC$2,$AG$2,10))</f>
        <v>#VALUE!</v>
      </c>
      <c r="AC20" s="94" t="e">
        <f>WEEKDAY(DATE($AC$2,$AG$2,11))</f>
        <v>#VALUE!</v>
      </c>
      <c r="AD20" s="94" t="e">
        <f>WEEKDAY(DATE($AC$2,$AG$2,12))</f>
        <v>#VALUE!</v>
      </c>
      <c r="AE20" s="94" t="e">
        <f>WEEKDAY(DATE($AC$2,$AG$2,13))</f>
        <v>#VALUE!</v>
      </c>
      <c r="AF20" s="95" t="e">
        <f>WEEKDAY(DATE($AC$2,$AG$2,14))</f>
        <v>#VALUE!</v>
      </c>
      <c r="AG20" s="93" t="e">
        <f>WEEKDAY(DATE($AC$2,$AG$2,15))</f>
        <v>#VALUE!</v>
      </c>
      <c r="AH20" s="94" t="e">
        <f>WEEKDAY(DATE($AC$2,$AG$2,16))</f>
        <v>#VALUE!</v>
      </c>
      <c r="AI20" s="94" t="e">
        <f>WEEKDAY(DATE($AC$2,$AG$2,17))</f>
        <v>#VALUE!</v>
      </c>
      <c r="AJ20" s="94" t="e">
        <f>WEEKDAY(DATE($AC$2,$AG$2,18))</f>
        <v>#VALUE!</v>
      </c>
      <c r="AK20" s="94" t="e">
        <f>WEEKDAY(DATE($AC$2,$AG$2,19))</f>
        <v>#VALUE!</v>
      </c>
      <c r="AL20" s="94" t="e">
        <f>WEEKDAY(DATE($AC$2,$AG$2,20))</f>
        <v>#VALUE!</v>
      </c>
      <c r="AM20" s="95" t="e">
        <f>WEEKDAY(DATE($AC$2,$AG$2,21))</f>
        <v>#VALUE!</v>
      </c>
      <c r="AN20" s="93" t="e">
        <f>WEEKDAY(DATE($AC$2,$AG$2,22))</f>
        <v>#VALUE!</v>
      </c>
      <c r="AO20" s="94" t="e">
        <f>WEEKDAY(DATE($AC$2,$AG$2,23))</f>
        <v>#VALUE!</v>
      </c>
      <c r="AP20" s="94" t="e">
        <f>WEEKDAY(DATE($AC$2,$AG$2,24))</f>
        <v>#VALUE!</v>
      </c>
      <c r="AQ20" s="94" t="e">
        <f>WEEKDAY(DATE($AC$2,$AG$2,25))</f>
        <v>#VALUE!</v>
      </c>
      <c r="AR20" s="94" t="e">
        <f>WEEKDAY(DATE($AC$2,$AG$2,26))</f>
        <v>#VALUE!</v>
      </c>
      <c r="AS20" s="94" t="e">
        <f>WEEKDAY(DATE($AC$2,$AG$2,27))</f>
        <v>#VALUE!</v>
      </c>
      <c r="AT20" s="95" t="e">
        <f>WEEKDAY(DATE($AC$2,$AG$2,28))</f>
        <v>#VALUE!</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e">
        <f>IF(S20=1,"日",IF(S20=2,"月",IF(S20=3,"火",IF(S20=4,"水",IF(S20=5,"木",IF(S20=6,"金","土"))))))</f>
        <v>#VALUE!</v>
      </c>
      <c r="T21" s="101" t="e">
        <f t="shared" ref="T21:AT21" si="0">IF(T20=1,"日",IF(T20=2,"月",IF(T20=3,"火",IF(T20=4,"水",IF(T20=5,"木",IF(T20=6,"金","土"))))))</f>
        <v>#VALUE!</v>
      </c>
      <c r="U21" s="101" t="e">
        <f t="shared" si="0"/>
        <v>#VALUE!</v>
      </c>
      <c r="V21" s="101" t="e">
        <f t="shared" si="0"/>
        <v>#VALUE!</v>
      </c>
      <c r="W21" s="101" t="e">
        <f t="shared" si="0"/>
        <v>#VALUE!</v>
      </c>
      <c r="X21" s="101" t="e">
        <f t="shared" si="0"/>
        <v>#VALUE!</v>
      </c>
      <c r="Y21" s="102" t="e">
        <f t="shared" si="0"/>
        <v>#VALUE!</v>
      </c>
      <c r="Z21" s="100" t="e">
        <f>IF(Z20=1,"日",IF(Z20=2,"月",IF(Z20=3,"火",IF(Z20=4,"水",IF(Z20=5,"木",IF(Z20=6,"金","土"))))))</f>
        <v>#VALUE!</v>
      </c>
      <c r="AA21" s="101" t="e">
        <f t="shared" si="0"/>
        <v>#VALUE!</v>
      </c>
      <c r="AB21" s="101" t="e">
        <f t="shared" si="0"/>
        <v>#VALUE!</v>
      </c>
      <c r="AC21" s="101" t="e">
        <f t="shared" si="0"/>
        <v>#VALUE!</v>
      </c>
      <c r="AD21" s="101" t="e">
        <f t="shared" si="0"/>
        <v>#VALUE!</v>
      </c>
      <c r="AE21" s="101" t="e">
        <f t="shared" si="0"/>
        <v>#VALUE!</v>
      </c>
      <c r="AF21" s="102" t="e">
        <f t="shared" si="0"/>
        <v>#VALUE!</v>
      </c>
      <c r="AG21" s="100" t="e">
        <f>IF(AG20=1,"日",IF(AG20=2,"月",IF(AG20=3,"火",IF(AG20=4,"水",IF(AG20=5,"木",IF(AG20=6,"金","土"))))))</f>
        <v>#VALUE!</v>
      </c>
      <c r="AH21" s="101" t="e">
        <f t="shared" si="0"/>
        <v>#VALUE!</v>
      </c>
      <c r="AI21" s="101" t="e">
        <f t="shared" si="0"/>
        <v>#VALUE!</v>
      </c>
      <c r="AJ21" s="101" t="e">
        <f t="shared" si="0"/>
        <v>#VALUE!</v>
      </c>
      <c r="AK21" s="101" t="e">
        <f t="shared" si="0"/>
        <v>#VALUE!</v>
      </c>
      <c r="AL21" s="101" t="e">
        <f t="shared" si="0"/>
        <v>#VALUE!</v>
      </c>
      <c r="AM21" s="102" t="e">
        <f t="shared" si="0"/>
        <v>#VALUE!</v>
      </c>
      <c r="AN21" s="100" t="e">
        <f>IF(AN20=1,"日",IF(AN20=2,"月",IF(AN20=3,"火",IF(AN20=4,"水",IF(AN20=5,"木",IF(AN20=6,"金","土"))))))</f>
        <v>#VALUE!</v>
      </c>
      <c r="AO21" s="101" t="e">
        <f t="shared" si="0"/>
        <v>#VALUE!</v>
      </c>
      <c r="AP21" s="101" t="e">
        <f t="shared" si="0"/>
        <v>#VALUE!</v>
      </c>
      <c r="AQ21" s="101" t="e">
        <f t="shared" si="0"/>
        <v>#VALUE!</v>
      </c>
      <c r="AR21" s="101" t="e">
        <f t="shared" si="0"/>
        <v>#VALUE!</v>
      </c>
      <c r="AS21" s="101" t="e">
        <f t="shared" si="0"/>
        <v>#VALUE!</v>
      </c>
      <c r="AT21" s="102" t="e">
        <f t="shared" si="0"/>
        <v>#VALUE!</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43</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44</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43</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44</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43</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44</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43</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44</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43</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44</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43</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44</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43</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44</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43</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44</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43</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44</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43</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44</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43</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44</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43</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44</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43</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44</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43</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44</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43</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44</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43</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44</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43</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44</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43</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44</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43</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44</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43</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44</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43</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44</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43</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44</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43</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44</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43</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44</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43</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44</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43</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44</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43</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44</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43</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44</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43</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44</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43</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44</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43</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44</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43</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44</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43</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44</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43</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44</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43</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44</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43</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44</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43</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44</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43</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44</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43</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44</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43</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44</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43</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44</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43</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44</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43</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44</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43</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44</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43</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44</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43</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44</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43</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44</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43</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44</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43</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44</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43</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44</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43</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44</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43</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44</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43</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44</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43</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44</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43</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44</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43</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44</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43</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44</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43</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44</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43</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44</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43</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44</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43</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44</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43</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44</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43</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44</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43</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44</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43</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44</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43</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44</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43</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44</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43</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44</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43</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44</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43</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44</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43</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44</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43</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44</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43</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44</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43</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44</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43</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44</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43</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44</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43</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44</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43</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44</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43</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44</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43</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44</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43</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44</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43</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44</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43</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44</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43</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44</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43</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44</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43</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44</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43</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44</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43</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44</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43</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44</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43</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44</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43</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44</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43</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44</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43</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44</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43</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44</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43</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44</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43</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44</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43</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44</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43</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44</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43</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44</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43</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44</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168</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53</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169</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170</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view="pageBreakPreview" zoomScale="60" zoomScaleNormal="75" workbookViewId="0">
      <selection activeCell="D5" sqref="D5"/>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60</v>
      </c>
    </row>
    <row r="2" spans="2:21" x14ac:dyDescent="0.4">
      <c r="B2" s="73" t="s">
        <v>61</v>
      </c>
      <c r="E2" s="74"/>
      <c r="I2" s="75"/>
    </row>
    <row r="3" spans="2:21" x14ac:dyDescent="0.4">
      <c r="B3" s="75" t="s">
        <v>122</v>
      </c>
      <c r="E3" s="74" t="s">
        <v>126</v>
      </c>
      <c r="I3" s="75"/>
    </row>
    <row r="4" spans="2:21" x14ac:dyDescent="0.4">
      <c r="B4" s="73"/>
      <c r="E4" s="480" t="s">
        <v>45</v>
      </c>
      <c r="F4" s="480"/>
      <c r="G4" s="480"/>
      <c r="H4" s="480"/>
      <c r="I4" s="480"/>
      <c r="J4" s="480"/>
      <c r="K4" s="480"/>
      <c r="M4" s="480" t="s">
        <v>73</v>
      </c>
      <c r="N4" s="480"/>
      <c r="O4" s="480"/>
      <c r="P4" s="480"/>
      <c r="Q4" s="480"/>
      <c r="R4" s="480"/>
      <c r="S4" s="480"/>
      <c r="U4" s="480" t="s">
        <v>125</v>
      </c>
    </row>
    <row r="5" spans="2:21" x14ac:dyDescent="0.4">
      <c r="B5" s="71" t="s">
        <v>85</v>
      </c>
      <c r="C5" s="71" t="s">
        <v>7</v>
      </c>
      <c r="E5" s="71" t="s">
        <v>121</v>
      </c>
      <c r="F5" s="71"/>
      <c r="G5" s="71" t="s">
        <v>120</v>
      </c>
      <c r="I5" s="71" t="s">
        <v>62</v>
      </c>
      <c r="K5" s="71" t="s">
        <v>45</v>
      </c>
      <c r="M5" s="71" t="s">
        <v>123</v>
      </c>
      <c r="O5" s="71" t="s">
        <v>124</v>
      </c>
      <c r="Q5" s="71" t="s">
        <v>62</v>
      </c>
      <c r="S5" s="71" t="s">
        <v>45</v>
      </c>
      <c r="U5" s="480"/>
    </row>
    <row r="6" spans="2:21" x14ac:dyDescent="0.4">
      <c r="B6" s="71">
        <v>1</v>
      </c>
      <c r="C6" s="68" t="s">
        <v>28</v>
      </c>
      <c r="D6" s="71" t="s">
        <v>64</v>
      </c>
      <c r="E6" s="67">
        <v>0.375</v>
      </c>
      <c r="F6" s="71" t="s">
        <v>2</v>
      </c>
      <c r="G6" s="67">
        <v>0.75</v>
      </c>
      <c r="H6" s="72" t="s">
        <v>66</v>
      </c>
      <c r="I6" s="67">
        <v>4.1666666666666664E-2</v>
      </c>
      <c r="J6" s="72" t="s">
        <v>57</v>
      </c>
      <c r="K6" s="76">
        <f t="shared" ref="K6:K8" si="0">(G6-E6-I6)*24</f>
        <v>8</v>
      </c>
      <c r="M6" s="67">
        <v>0.39583333333333331</v>
      </c>
      <c r="N6" s="71" t="s">
        <v>2</v>
      </c>
      <c r="O6" s="67">
        <v>0.6875</v>
      </c>
      <c r="P6" s="72" t="s">
        <v>66</v>
      </c>
      <c r="Q6" s="67">
        <v>4.1666666666666664E-2</v>
      </c>
      <c r="R6" s="72" t="s">
        <v>57</v>
      </c>
      <c r="S6" s="77">
        <f>(O6-M6-Q6)*24</f>
        <v>6</v>
      </c>
      <c r="U6" s="82"/>
    </row>
    <row r="7" spans="2:21" x14ac:dyDescent="0.4">
      <c r="B7" s="71">
        <v>2</v>
      </c>
      <c r="C7" s="68" t="s">
        <v>31</v>
      </c>
      <c r="D7" s="71" t="s">
        <v>64</v>
      </c>
      <c r="E7" s="67"/>
      <c r="F7" s="71" t="s">
        <v>2</v>
      </c>
      <c r="G7" s="67"/>
      <c r="H7" s="72" t="s">
        <v>66</v>
      </c>
      <c r="I7" s="67">
        <v>0</v>
      </c>
      <c r="J7" s="72" t="s">
        <v>57</v>
      </c>
      <c r="K7" s="76">
        <f t="shared" si="0"/>
        <v>0</v>
      </c>
      <c r="M7" s="67"/>
      <c r="N7" s="71" t="s">
        <v>2</v>
      </c>
      <c r="O7" s="67"/>
      <c r="P7" s="72" t="s">
        <v>66</v>
      </c>
      <c r="Q7" s="67">
        <v>0</v>
      </c>
      <c r="R7" s="72" t="s">
        <v>57</v>
      </c>
      <c r="S7" s="77">
        <f t="shared" ref="S7:S25" si="1">(O7-M7-Q7)*24</f>
        <v>0</v>
      </c>
      <c r="U7" s="82"/>
    </row>
    <row r="8" spans="2:21" x14ac:dyDescent="0.4">
      <c r="B8" s="71">
        <v>3</v>
      </c>
      <c r="C8" s="68" t="s">
        <v>29</v>
      </c>
      <c r="D8" s="71" t="s">
        <v>64</v>
      </c>
      <c r="E8" s="67"/>
      <c r="F8" s="71" t="s">
        <v>2</v>
      </c>
      <c r="G8" s="67"/>
      <c r="H8" s="72" t="s">
        <v>66</v>
      </c>
      <c r="I8" s="67">
        <v>0</v>
      </c>
      <c r="J8" s="72" t="s">
        <v>57</v>
      </c>
      <c r="K8" s="76">
        <f t="shared" si="0"/>
        <v>0</v>
      </c>
      <c r="M8" s="67"/>
      <c r="N8" s="71" t="s">
        <v>2</v>
      </c>
      <c r="O8" s="67"/>
      <c r="P8" s="72" t="s">
        <v>66</v>
      </c>
      <c r="Q8" s="67">
        <v>0</v>
      </c>
      <c r="R8" s="72" t="s">
        <v>57</v>
      </c>
      <c r="S8" s="77">
        <f t="shared" si="1"/>
        <v>0</v>
      </c>
      <c r="U8" s="82"/>
    </row>
    <row r="9" spans="2:21" x14ac:dyDescent="0.4">
      <c r="B9" s="71">
        <v>4</v>
      </c>
      <c r="C9" s="68" t="s">
        <v>35</v>
      </c>
      <c r="D9" s="71" t="s">
        <v>64</v>
      </c>
      <c r="E9" s="67"/>
      <c r="F9" s="71" t="s">
        <v>2</v>
      </c>
      <c r="G9" s="67"/>
      <c r="H9" s="72" t="s">
        <v>66</v>
      </c>
      <c r="I9" s="67">
        <v>0</v>
      </c>
      <c r="J9" s="72" t="s">
        <v>57</v>
      </c>
      <c r="K9" s="76">
        <f>(G9-E9-I9)*24</f>
        <v>0</v>
      </c>
      <c r="M9" s="67"/>
      <c r="N9" s="71" t="s">
        <v>2</v>
      </c>
      <c r="O9" s="67"/>
      <c r="P9" s="72" t="s">
        <v>66</v>
      </c>
      <c r="Q9" s="67">
        <v>0</v>
      </c>
      <c r="R9" s="72" t="s">
        <v>57</v>
      </c>
      <c r="S9" s="77">
        <f t="shared" si="1"/>
        <v>0</v>
      </c>
      <c r="U9" s="82"/>
    </row>
    <row r="10" spans="2:21" x14ac:dyDescent="0.4">
      <c r="B10" s="71">
        <v>5</v>
      </c>
      <c r="C10" s="68" t="s">
        <v>32</v>
      </c>
      <c r="D10" s="71" t="s">
        <v>64</v>
      </c>
      <c r="E10" s="67"/>
      <c r="F10" s="71" t="s">
        <v>2</v>
      </c>
      <c r="G10" s="67"/>
      <c r="H10" s="72" t="s">
        <v>66</v>
      </c>
      <c r="I10" s="67">
        <v>0</v>
      </c>
      <c r="J10" s="72" t="s">
        <v>57</v>
      </c>
      <c r="K10" s="76">
        <f>(G10-E10-I10)*24</f>
        <v>0</v>
      </c>
      <c r="M10" s="67"/>
      <c r="N10" s="71" t="s">
        <v>2</v>
      </c>
      <c r="O10" s="67"/>
      <c r="P10" s="72" t="s">
        <v>66</v>
      </c>
      <c r="Q10" s="67">
        <v>0</v>
      </c>
      <c r="R10" s="72" t="s">
        <v>57</v>
      </c>
      <c r="S10" s="77">
        <f t="shared" si="1"/>
        <v>0</v>
      </c>
      <c r="U10" s="82"/>
    </row>
    <row r="11" spans="2:21" x14ac:dyDescent="0.4">
      <c r="B11" s="71">
        <v>6</v>
      </c>
      <c r="C11" s="68" t="s">
        <v>33</v>
      </c>
      <c r="D11" s="71" t="s">
        <v>64</v>
      </c>
      <c r="E11" s="67"/>
      <c r="F11" s="71" t="s">
        <v>2</v>
      </c>
      <c r="G11" s="67"/>
      <c r="H11" s="72" t="s">
        <v>66</v>
      </c>
      <c r="I11" s="67">
        <v>0</v>
      </c>
      <c r="J11" s="72" t="s">
        <v>57</v>
      </c>
      <c r="K11" s="76">
        <f t="shared" ref="K11:K25" si="2">(G11-E11-I11)*24</f>
        <v>0</v>
      </c>
      <c r="M11" s="67"/>
      <c r="N11" s="71" t="s">
        <v>2</v>
      </c>
      <c r="O11" s="67"/>
      <c r="P11" s="72" t="s">
        <v>66</v>
      </c>
      <c r="Q11" s="67">
        <v>0</v>
      </c>
      <c r="R11" s="72" t="s">
        <v>57</v>
      </c>
      <c r="S11" s="77">
        <f t="shared" si="1"/>
        <v>0</v>
      </c>
      <c r="U11" s="82"/>
    </row>
    <row r="12" spans="2:21" x14ac:dyDescent="0.4">
      <c r="B12" s="71">
        <v>7</v>
      </c>
      <c r="C12" s="68" t="s">
        <v>36</v>
      </c>
      <c r="D12" s="71" t="s">
        <v>64</v>
      </c>
      <c r="E12" s="67"/>
      <c r="F12" s="71" t="s">
        <v>2</v>
      </c>
      <c r="G12" s="67"/>
      <c r="H12" s="72" t="s">
        <v>66</v>
      </c>
      <c r="I12" s="67">
        <v>0</v>
      </c>
      <c r="J12" s="72" t="s">
        <v>57</v>
      </c>
      <c r="K12" s="76">
        <f t="shared" si="2"/>
        <v>0</v>
      </c>
      <c r="M12" s="67"/>
      <c r="N12" s="71" t="s">
        <v>2</v>
      </c>
      <c r="O12" s="67"/>
      <c r="P12" s="72" t="s">
        <v>66</v>
      </c>
      <c r="Q12" s="67">
        <v>0</v>
      </c>
      <c r="R12" s="72" t="s">
        <v>57</v>
      </c>
      <c r="S12" s="77">
        <f t="shared" si="1"/>
        <v>0</v>
      </c>
      <c r="U12" s="82"/>
    </row>
    <row r="13" spans="2:21" x14ac:dyDescent="0.4">
      <c r="B13" s="71">
        <v>8</v>
      </c>
      <c r="C13" s="68" t="s">
        <v>30</v>
      </c>
      <c r="D13" s="71" t="s">
        <v>64</v>
      </c>
      <c r="E13" s="67"/>
      <c r="F13" s="71" t="s">
        <v>2</v>
      </c>
      <c r="G13" s="67"/>
      <c r="H13" s="72" t="s">
        <v>66</v>
      </c>
      <c r="I13" s="67">
        <v>0</v>
      </c>
      <c r="J13" s="72" t="s">
        <v>57</v>
      </c>
      <c r="K13" s="76">
        <f t="shared" si="2"/>
        <v>0</v>
      </c>
      <c r="M13" s="67"/>
      <c r="N13" s="71" t="s">
        <v>2</v>
      </c>
      <c r="O13" s="67"/>
      <c r="P13" s="72" t="s">
        <v>66</v>
      </c>
      <c r="Q13" s="67">
        <v>0</v>
      </c>
      <c r="R13" s="72" t="s">
        <v>57</v>
      </c>
      <c r="S13" s="77">
        <f t="shared" si="1"/>
        <v>0</v>
      </c>
      <c r="U13" s="82"/>
    </row>
    <row r="14" spans="2:21" x14ac:dyDescent="0.4">
      <c r="B14" s="71">
        <v>9</v>
      </c>
      <c r="C14" s="68" t="s">
        <v>37</v>
      </c>
      <c r="D14" s="71" t="s">
        <v>64</v>
      </c>
      <c r="E14" s="67"/>
      <c r="F14" s="71" t="s">
        <v>2</v>
      </c>
      <c r="G14" s="67"/>
      <c r="H14" s="72" t="s">
        <v>66</v>
      </c>
      <c r="I14" s="67">
        <v>0</v>
      </c>
      <c r="J14" s="72" t="s">
        <v>57</v>
      </c>
      <c r="K14" s="76">
        <f t="shared" si="2"/>
        <v>0</v>
      </c>
      <c r="M14" s="67"/>
      <c r="N14" s="71" t="s">
        <v>2</v>
      </c>
      <c r="O14" s="67"/>
      <c r="P14" s="72" t="s">
        <v>66</v>
      </c>
      <c r="Q14" s="67">
        <v>0</v>
      </c>
      <c r="R14" s="72" t="s">
        <v>57</v>
      </c>
      <c r="S14" s="77">
        <f t="shared" si="1"/>
        <v>0</v>
      </c>
      <c r="U14" s="82"/>
    </row>
    <row r="15" spans="2:21" x14ac:dyDescent="0.4">
      <c r="B15" s="71">
        <v>10</v>
      </c>
      <c r="C15" s="68" t="s">
        <v>38</v>
      </c>
      <c r="D15" s="71" t="s">
        <v>64</v>
      </c>
      <c r="E15" s="67"/>
      <c r="F15" s="71" t="s">
        <v>2</v>
      </c>
      <c r="G15" s="67"/>
      <c r="H15" s="72" t="s">
        <v>66</v>
      </c>
      <c r="I15" s="67">
        <v>0</v>
      </c>
      <c r="J15" s="72" t="s">
        <v>57</v>
      </c>
      <c r="K15" s="76">
        <f t="shared" si="2"/>
        <v>0</v>
      </c>
      <c r="M15" s="67"/>
      <c r="N15" s="71" t="s">
        <v>2</v>
      </c>
      <c r="O15" s="67"/>
      <c r="P15" s="72" t="s">
        <v>66</v>
      </c>
      <c r="Q15" s="67">
        <v>0</v>
      </c>
      <c r="R15" s="72" t="s">
        <v>57</v>
      </c>
      <c r="S15" s="77">
        <f t="shared" si="1"/>
        <v>0</v>
      </c>
      <c r="U15" s="82"/>
    </row>
    <row r="16" spans="2:21" x14ac:dyDescent="0.4">
      <c r="B16" s="71">
        <v>11</v>
      </c>
      <c r="C16" s="68" t="s">
        <v>39</v>
      </c>
      <c r="D16" s="71" t="s">
        <v>64</v>
      </c>
      <c r="E16" s="67"/>
      <c r="F16" s="71" t="s">
        <v>2</v>
      </c>
      <c r="G16" s="67"/>
      <c r="H16" s="72" t="s">
        <v>66</v>
      </c>
      <c r="I16" s="67">
        <v>0</v>
      </c>
      <c r="J16" s="72" t="s">
        <v>57</v>
      </c>
      <c r="K16" s="76">
        <f t="shared" si="2"/>
        <v>0</v>
      </c>
      <c r="M16" s="67"/>
      <c r="N16" s="71" t="s">
        <v>2</v>
      </c>
      <c r="O16" s="67"/>
      <c r="P16" s="72" t="s">
        <v>66</v>
      </c>
      <c r="Q16" s="67">
        <v>0</v>
      </c>
      <c r="R16" s="72" t="s">
        <v>57</v>
      </c>
      <c r="S16" s="77">
        <f t="shared" si="1"/>
        <v>0</v>
      </c>
      <c r="U16" s="82"/>
    </row>
    <row r="17" spans="2:21" x14ac:dyDescent="0.4">
      <c r="B17" s="71">
        <v>12</v>
      </c>
      <c r="C17" s="68" t="s">
        <v>40</v>
      </c>
      <c r="D17" s="71" t="s">
        <v>64</v>
      </c>
      <c r="E17" s="67"/>
      <c r="F17" s="71" t="s">
        <v>2</v>
      </c>
      <c r="G17" s="67"/>
      <c r="H17" s="72" t="s">
        <v>66</v>
      </c>
      <c r="I17" s="67">
        <v>0</v>
      </c>
      <c r="J17" s="72" t="s">
        <v>57</v>
      </c>
      <c r="K17" s="76">
        <f t="shared" si="2"/>
        <v>0</v>
      </c>
      <c r="M17" s="67"/>
      <c r="N17" s="71" t="s">
        <v>2</v>
      </c>
      <c r="O17" s="67"/>
      <c r="P17" s="72" t="s">
        <v>66</v>
      </c>
      <c r="Q17" s="67">
        <v>0</v>
      </c>
      <c r="R17" s="72" t="s">
        <v>57</v>
      </c>
      <c r="S17" s="77">
        <f t="shared" si="1"/>
        <v>0</v>
      </c>
      <c r="U17" s="82"/>
    </row>
    <row r="18" spans="2:21" x14ac:dyDescent="0.4">
      <c r="B18" s="71">
        <v>13</v>
      </c>
      <c r="C18" s="68" t="s">
        <v>41</v>
      </c>
      <c r="D18" s="71" t="s">
        <v>64</v>
      </c>
      <c r="E18" s="67"/>
      <c r="F18" s="71" t="s">
        <v>2</v>
      </c>
      <c r="G18" s="67"/>
      <c r="H18" s="72" t="s">
        <v>66</v>
      </c>
      <c r="I18" s="67">
        <v>0</v>
      </c>
      <c r="J18" s="72" t="s">
        <v>57</v>
      </c>
      <c r="K18" s="76">
        <f t="shared" si="2"/>
        <v>0</v>
      </c>
      <c r="M18" s="67"/>
      <c r="N18" s="71" t="s">
        <v>2</v>
      </c>
      <c r="O18" s="67"/>
      <c r="P18" s="72" t="s">
        <v>66</v>
      </c>
      <c r="Q18" s="67">
        <v>0</v>
      </c>
      <c r="R18" s="72" t="s">
        <v>57</v>
      </c>
      <c r="S18" s="77">
        <f t="shared" si="1"/>
        <v>0</v>
      </c>
      <c r="U18" s="82"/>
    </row>
    <row r="19" spans="2:21" x14ac:dyDescent="0.4">
      <c r="B19" s="71">
        <v>14</v>
      </c>
      <c r="C19" s="68" t="s">
        <v>42</v>
      </c>
      <c r="D19" s="71" t="s">
        <v>64</v>
      </c>
      <c r="E19" s="67"/>
      <c r="F19" s="71" t="s">
        <v>2</v>
      </c>
      <c r="G19" s="67"/>
      <c r="H19" s="72" t="s">
        <v>66</v>
      </c>
      <c r="I19" s="67">
        <v>0</v>
      </c>
      <c r="J19" s="72" t="s">
        <v>57</v>
      </c>
      <c r="K19" s="76">
        <f t="shared" si="2"/>
        <v>0</v>
      </c>
      <c r="M19" s="67"/>
      <c r="N19" s="71" t="s">
        <v>2</v>
      </c>
      <c r="O19" s="67"/>
      <c r="P19" s="72" t="s">
        <v>66</v>
      </c>
      <c r="Q19" s="67">
        <v>0</v>
      </c>
      <c r="R19" s="72" t="s">
        <v>57</v>
      </c>
      <c r="S19" s="77">
        <f t="shared" si="1"/>
        <v>0</v>
      </c>
      <c r="U19" s="82"/>
    </row>
    <row r="20" spans="2:21" x14ac:dyDescent="0.4">
      <c r="B20" s="71">
        <v>15</v>
      </c>
      <c r="C20" s="68" t="s">
        <v>34</v>
      </c>
      <c r="D20" s="71" t="s">
        <v>64</v>
      </c>
      <c r="E20" s="67"/>
      <c r="F20" s="71" t="s">
        <v>2</v>
      </c>
      <c r="G20" s="67"/>
      <c r="H20" s="72" t="s">
        <v>66</v>
      </c>
      <c r="I20" s="67">
        <v>0</v>
      </c>
      <c r="J20" s="72" t="s">
        <v>57</v>
      </c>
      <c r="K20" s="78">
        <f t="shared" si="2"/>
        <v>0</v>
      </c>
      <c r="M20" s="67"/>
      <c r="N20" s="71" t="s">
        <v>2</v>
      </c>
      <c r="O20" s="67"/>
      <c r="P20" s="72" t="s">
        <v>66</v>
      </c>
      <c r="Q20" s="67">
        <v>0</v>
      </c>
      <c r="R20" s="72" t="s">
        <v>57</v>
      </c>
      <c r="S20" s="77">
        <f t="shared" si="1"/>
        <v>0</v>
      </c>
      <c r="U20" s="82"/>
    </row>
    <row r="21" spans="2:21" x14ac:dyDescent="0.4">
      <c r="B21" s="71">
        <v>16</v>
      </c>
      <c r="C21" s="68" t="s">
        <v>48</v>
      </c>
      <c r="D21" s="71" t="s">
        <v>64</v>
      </c>
      <c r="E21" s="67"/>
      <c r="F21" s="71" t="s">
        <v>2</v>
      </c>
      <c r="G21" s="67"/>
      <c r="H21" s="72" t="s">
        <v>66</v>
      </c>
      <c r="I21" s="67">
        <v>0</v>
      </c>
      <c r="J21" s="72" t="s">
        <v>57</v>
      </c>
      <c r="K21" s="76">
        <f t="shared" si="2"/>
        <v>0</v>
      </c>
      <c r="M21" s="67"/>
      <c r="N21" s="71" t="s">
        <v>2</v>
      </c>
      <c r="O21" s="67"/>
      <c r="P21" s="72" t="s">
        <v>66</v>
      </c>
      <c r="Q21" s="67">
        <v>0</v>
      </c>
      <c r="R21" s="72" t="s">
        <v>57</v>
      </c>
      <c r="S21" s="77">
        <f t="shared" si="1"/>
        <v>0</v>
      </c>
      <c r="U21" s="82"/>
    </row>
    <row r="22" spans="2:21" x14ac:dyDescent="0.4">
      <c r="B22" s="71">
        <v>17</v>
      </c>
      <c r="C22" s="68" t="s">
        <v>49</v>
      </c>
      <c r="D22" s="71" t="s">
        <v>64</v>
      </c>
      <c r="E22" s="67"/>
      <c r="F22" s="71" t="s">
        <v>2</v>
      </c>
      <c r="G22" s="67"/>
      <c r="H22" s="72" t="s">
        <v>66</v>
      </c>
      <c r="I22" s="67">
        <v>0</v>
      </c>
      <c r="J22" s="72" t="s">
        <v>57</v>
      </c>
      <c r="K22" s="76">
        <f t="shared" si="2"/>
        <v>0</v>
      </c>
      <c r="M22" s="67"/>
      <c r="N22" s="71" t="s">
        <v>2</v>
      </c>
      <c r="O22" s="67"/>
      <c r="P22" s="72" t="s">
        <v>66</v>
      </c>
      <c r="Q22" s="67">
        <v>0</v>
      </c>
      <c r="R22" s="72" t="s">
        <v>57</v>
      </c>
      <c r="S22" s="77">
        <f t="shared" si="1"/>
        <v>0</v>
      </c>
      <c r="U22" s="82"/>
    </row>
    <row r="23" spans="2:21" x14ac:dyDescent="0.4">
      <c r="B23" s="71">
        <v>18</v>
      </c>
      <c r="C23" s="68" t="s">
        <v>50</v>
      </c>
      <c r="D23" s="71" t="s">
        <v>64</v>
      </c>
      <c r="E23" s="67"/>
      <c r="F23" s="71" t="s">
        <v>2</v>
      </c>
      <c r="G23" s="67"/>
      <c r="H23" s="72" t="s">
        <v>66</v>
      </c>
      <c r="I23" s="67">
        <v>0</v>
      </c>
      <c r="J23" s="72" t="s">
        <v>57</v>
      </c>
      <c r="K23" s="76">
        <f t="shared" si="2"/>
        <v>0</v>
      </c>
      <c r="M23" s="67"/>
      <c r="N23" s="71" t="s">
        <v>2</v>
      </c>
      <c r="O23" s="67"/>
      <c r="P23" s="72" t="s">
        <v>66</v>
      </c>
      <c r="Q23" s="67">
        <v>0</v>
      </c>
      <c r="R23" s="72" t="s">
        <v>57</v>
      </c>
      <c r="S23" s="77">
        <f t="shared" si="1"/>
        <v>0</v>
      </c>
      <c r="U23" s="82"/>
    </row>
    <row r="24" spans="2:21" x14ac:dyDescent="0.4">
      <c r="B24" s="71">
        <v>19</v>
      </c>
      <c r="C24" s="68" t="s">
        <v>67</v>
      </c>
      <c r="D24" s="71" t="s">
        <v>64</v>
      </c>
      <c r="E24" s="67"/>
      <c r="F24" s="71" t="s">
        <v>2</v>
      </c>
      <c r="G24" s="67"/>
      <c r="H24" s="72" t="s">
        <v>66</v>
      </c>
      <c r="I24" s="67">
        <v>0</v>
      </c>
      <c r="J24" s="72" t="s">
        <v>57</v>
      </c>
      <c r="K24" s="76">
        <f t="shared" si="2"/>
        <v>0</v>
      </c>
      <c r="M24" s="67"/>
      <c r="N24" s="71" t="s">
        <v>2</v>
      </c>
      <c r="O24" s="67"/>
      <c r="P24" s="72" t="s">
        <v>66</v>
      </c>
      <c r="Q24" s="67">
        <v>0</v>
      </c>
      <c r="R24" s="72" t="s">
        <v>57</v>
      </c>
      <c r="S24" s="77">
        <f t="shared" si="1"/>
        <v>0</v>
      </c>
      <c r="U24" s="82"/>
    </row>
    <row r="25" spans="2:21" x14ac:dyDescent="0.4">
      <c r="B25" s="71">
        <v>20</v>
      </c>
      <c r="C25" s="68" t="s">
        <v>68</v>
      </c>
      <c r="D25" s="71" t="s">
        <v>64</v>
      </c>
      <c r="E25" s="67"/>
      <c r="F25" s="71" t="s">
        <v>2</v>
      </c>
      <c r="G25" s="67"/>
      <c r="H25" s="72" t="s">
        <v>66</v>
      </c>
      <c r="I25" s="67">
        <v>0</v>
      </c>
      <c r="J25" s="72" t="s">
        <v>57</v>
      </c>
      <c r="K25" s="76">
        <f t="shared" si="2"/>
        <v>0</v>
      </c>
      <c r="M25" s="67"/>
      <c r="N25" s="71" t="s">
        <v>2</v>
      </c>
      <c r="O25" s="67"/>
      <c r="P25" s="72" t="s">
        <v>66</v>
      </c>
      <c r="Q25" s="67">
        <v>0</v>
      </c>
      <c r="R25" s="72" t="s">
        <v>57</v>
      </c>
      <c r="S25" s="77">
        <f t="shared" si="1"/>
        <v>0</v>
      </c>
      <c r="U25" s="82"/>
    </row>
    <row r="26" spans="2:21" x14ac:dyDescent="0.4">
      <c r="B26" s="71">
        <v>21</v>
      </c>
      <c r="C26" s="68" t="s">
        <v>69</v>
      </c>
      <c r="D26" s="71" t="s">
        <v>64</v>
      </c>
      <c r="E26" s="79"/>
      <c r="F26" s="71" t="s">
        <v>2</v>
      </c>
      <c r="G26" s="79"/>
      <c r="H26" s="72" t="s">
        <v>66</v>
      </c>
      <c r="I26" s="79"/>
      <c r="J26" s="72" t="s">
        <v>57</v>
      </c>
      <c r="K26" s="68">
        <v>1</v>
      </c>
      <c r="M26" s="76"/>
      <c r="N26" s="71" t="s">
        <v>2</v>
      </c>
      <c r="O26" s="76"/>
      <c r="P26" s="72" t="s">
        <v>66</v>
      </c>
      <c r="Q26" s="79"/>
      <c r="R26" s="72" t="s">
        <v>57</v>
      </c>
      <c r="S26" s="68">
        <v>1</v>
      </c>
      <c r="U26" s="82"/>
    </row>
    <row r="27" spans="2:21" x14ac:dyDescent="0.4">
      <c r="B27" s="71">
        <v>22</v>
      </c>
      <c r="C27" s="68" t="s">
        <v>70</v>
      </c>
      <c r="D27" s="71" t="s">
        <v>64</v>
      </c>
      <c r="E27" s="79"/>
      <c r="F27" s="71" t="s">
        <v>2</v>
      </c>
      <c r="G27" s="79"/>
      <c r="H27" s="72" t="s">
        <v>66</v>
      </c>
      <c r="I27" s="79"/>
      <c r="J27" s="72" t="s">
        <v>57</v>
      </c>
      <c r="K27" s="68">
        <v>2</v>
      </c>
      <c r="M27" s="76"/>
      <c r="N27" s="71" t="s">
        <v>2</v>
      </c>
      <c r="O27" s="76"/>
      <c r="P27" s="72" t="s">
        <v>66</v>
      </c>
      <c r="Q27" s="79"/>
      <c r="R27" s="72" t="s">
        <v>57</v>
      </c>
      <c r="S27" s="68">
        <v>2</v>
      </c>
      <c r="U27" s="82"/>
    </row>
    <row r="28" spans="2:21" x14ac:dyDescent="0.4">
      <c r="B28" s="71">
        <v>23</v>
      </c>
      <c r="C28" s="68" t="s">
        <v>71</v>
      </c>
      <c r="D28" s="71" t="s">
        <v>64</v>
      </c>
      <c r="E28" s="79"/>
      <c r="F28" s="71" t="s">
        <v>2</v>
      </c>
      <c r="G28" s="79"/>
      <c r="H28" s="72" t="s">
        <v>66</v>
      </c>
      <c r="I28" s="79"/>
      <c r="J28" s="72" t="s">
        <v>57</v>
      </c>
      <c r="K28" s="68">
        <v>3</v>
      </c>
      <c r="M28" s="76"/>
      <c r="N28" s="71" t="s">
        <v>2</v>
      </c>
      <c r="O28" s="76"/>
      <c r="P28" s="72" t="s">
        <v>66</v>
      </c>
      <c r="Q28" s="79"/>
      <c r="R28" s="72" t="s">
        <v>57</v>
      </c>
      <c r="S28" s="68">
        <v>3</v>
      </c>
      <c r="U28" s="82"/>
    </row>
    <row r="29" spans="2:21" x14ac:dyDescent="0.4">
      <c r="B29" s="71">
        <v>24</v>
      </c>
      <c r="C29" s="68" t="s">
        <v>72</v>
      </c>
      <c r="D29" s="71" t="s">
        <v>64</v>
      </c>
      <c r="E29" s="79"/>
      <c r="F29" s="71" t="s">
        <v>2</v>
      </c>
      <c r="G29" s="79"/>
      <c r="H29" s="72" t="s">
        <v>66</v>
      </c>
      <c r="I29" s="79"/>
      <c r="J29" s="72" t="s">
        <v>57</v>
      </c>
      <c r="K29" s="68">
        <v>4</v>
      </c>
      <c r="M29" s="76"/>
      <c r="N29" s="71" t="s">
        <v>2</v>
      </c>
      <c r="O29" s="76"/>
      <c r="P29" s="72" t="s">
        <v>66</v>
      </c>
      <c r="Q29" s="79"/>
      <c r="R29" s="72" t="s">
        <v>57</v>
      </c>
      <c r="S29" s="68">
        <v>4</v>
      </c>
      <c r="U29" s="82"/>
    </row>
    <row r="30" spans="2:21" x14ac:dyDescent="0.4">
      <c r="B30" s="71">
        <v>25</v>
      </c>
      <c r="C30" s="68" t="s">
        <v>51</v>
      </c>
      <c r="D30" s="71" t="s">
        <v>64</v>
      </c>
      <c r="E30" s="79"/>
      <c r="F30" s="71" t="s">
        <v>2</v>
      </c>
      <c r="G30" s="79"/>
      <c r="H30" s="72" t="s">
        <v>66</v>
      </c>
      <c r="I30" s="79"/>
      <c r="J30" s="72" t="s">
        <v>57</v>
      </c>
      <c r="K30" s="68">
        <v>4</v>
      </c>
      <c r="M30" s="76"/>
      <c r="N30" s="71" t="s">
        <v>2</v>
      </c>
      <c r="O30" s="76"/>
      <c r="P30" s="72" t="s">
        <v>66</v>
      </c>
      <c r="Q30" s="79"/>
      <c r="R30" s="72" t="s">
        <v>57</v>
      </c>
      <c r="S30" s="68">
        <v>3</v>
      </c>
      <c r="U30" s="82"/>
    </row>
    <row r="31" spans="2:21" x14ac:dyDescent="0.4">
      <c r="B31" s="71">
        <v>26</v>
      </c>
      <c r="C31" s="68" t="s">
        <v>52</v>
      </c>
      <c r="D31" s="71" t="s">
        <v>64</v>
      </c>
      <c r="E31" s="79"/>
      <c r="F31" s="71" t="s">
        <v>2</v>
      </c>
      <c r="G31" s="79"/>
      <c r="H31" s="72" t="s">
        <v>66</v>
      </c>
      <c r="I31" s="79"/>
      <c r="J31" s="72" t="s">
        <v>57</v>
      </c>
      <c r="K31" s="68">
        <v>5</v>
      </c>
      <c r="M31" s="76"/>
      <c r="N31" s="71" t="s">
        <v>2</v>
      </c>
      <c r="O31" s="76"/>
      <c r="P31" s="72" t="s">
        <v>66</v>
      </c>
      <c r="Q31" s="79"/>
      <c r="R31" s="72" t="s">
        <v>57</v>
      </c>
      <c r="S31" s="68">
        <v>5</v>
      </c>
      <c r="U31" s="82"/>
    </row>
    <row r="32" spans="2:21" x14ac:dyDescent="0.4">
      <c r="B32" s="71">
        <v>27</v>
      </c>
      <c r="C32" s="68" t="s">
        <v>63</v>
      </c>
      <c r="D32" s="71" t="s">
        <v>64</v>
      </c>
      <c r="E32" s="79"/>
      <c r="F32" s="71" t="s">
        <v>2</v>
      </c>
      <c r="G32" s="79"/>
      <c r="H32" s="72" t="s">
        <v>66</v>
      </c>
      <c r="I32" s="79"/>
      <c r="J32" s="72" t="s">
        <v>57</v>
      </c>
      <c r="K32" s="68">
        <v>0</v>
      </c>
      <c r="M32" s="76"/>
      <c r="N32" s="71" t="s">
        <v>2</v>
      </c>
      <c r="O32" s="76"/>
      <c r="P32" s="72" t="s">
        <v>66</v>
      </c>
      <c r="Q32" s="79"/>
      <c r="R32" s="72" t="s">
        <v>57</v>
      </c>
      <c r="S32" s="68">
        <v>0</v>
      </c>
      <c r="U32" s="82" t="s">
        <v>132</v>
      </c>
    </row>
    <row r="33" spans="2:21" x14ac:dyDescent="0.4">
      <c r="B33" s="71">
        <v>28</v>
      </c>
      <c r="C33" s="68" t="s">
        <v>65</v>
      </c>
      <c r="D33" s="71" t="s">
        <v>64</v>
      </c>
      <c r="E33" s="79"/>
      <c r="F33" s="71" t="s">
        <v>2</v>
      </c>
      <c r="G33" s="79"/>
      <c r="H33" s="72" t="s">
        <v>66</v>
      </c>
      <c r="I33" s="79"/>
      <c r="J33" s="72" t="s">
        <v>57</v>
      </c>
      <c r="K33" s="68"/>
      <c r="M33" s="76"/>
      <c r="N33" s="71" t="s">
        <v>2</v>
      </c>
      <c r="O33" s="76"/>
      <c r="P33" s="72" t="s">
        <v>66</v>
      </c>
      <c r="Q33" s="79"/>
      <c r="R33" s="72" t="s">
        <v>57</v>
      </c>
      <c r="S33" s="68"/>
      <c r="U33" s="82"/>
    </row>
    <row r="34" spans="2:21" x14ac:dyDescent="0.4">
      <c r="B34" s="71">
        <v>29</v>
      </c>
      <c r="C34" s="68" t="s">
        <v>65</v>
      </c>
      <c r="D34" s="71" t="s">
        <v>64</v>
      </c>
      <c r="E34" s="79"/>
      <c r="F34" s="71" t="s">
        <v>2</v>
      </c>
      <c r="G34" s="79"/>
      <c r="H34" s="72" t="s">
        <v>66</v>
      </c>
      <c r="I34" s="79"/>
      <c r="J34" s="72" t="s">
        <v>57</v>
      </c>
      <c r="K34" s="68"/>
      <c r="M34" s="76"/>
      <c r="N34" s="71" t="s">
        <v>2</v>
      </c>
      <c r="O34" s="76"/>
      <c r="P34" s="72" t="s">
        <v>66</v>
      </c>
      <c r="Q34" s="79"/>
      <c r="R34" s="72" t="s">
        <v>57</v>
      </c>
      <c r="S34" s="68"/>
      <c r="U34" s="82"/>
    </row>
    <row r="35" spans="2:21" x14ac:dyDescent="0.4">
      <c r="B35" s="71">
        <v>30</v>
      </c>
      <c r="C35" s="68" t="s">
        <v>65</v>
      </c>
      <c r="D35" s="71" t="s">
        <v>64</v>
      </c>
      <c r="E35" s="79"/>
      <c r="F35" s="71" t="s">
        <v>2</v>
      </c>
      <c r="G35" s="79"/>
      <c r="H35" s="72" t="s">
        <v>66</v>
      </c>
      <c r="I35" s="79"/>
      <c r="J35" s="72" t="s">
        <v>57</v>
      </c>
      <c r="K35" s="68"/>
      <c r="M35" s="76"/>
      <c r="N35" s="71" t="s">
        <v>2</v>
      </c>
      <c r="O35" s="76"/>
      <c r="P35" s="72" t="s">
        <v>66</v>
      </c>
      <c r="Q35" s="79"/>
      <c r="R35" s="72" t="s">
        <v>57</v>
      </c>
      <c r="S35" s="68"/>
      <c r="U35" s="82"/>
    </row>
    <row r="36" spans="2:21" x14ac:dyDescent="0.4">
      <c r="C36" s="80"/>
    </row>
    <row r="37" spans="2:21" x14ac:dyDescent="0.4">
      <c r="C37" s="81" t="s">
        <v>134</v>
      </c>
    </row>
    <row r="38" spans="2:21" x14ac:dyDescent="0.4">
      <c r="C38" s="81" t="s">
        <v>135</v>
      </c>
    </row>
    <row r="39" spans="2:21" x14ac:dyDescent="0.4">
      <c r="C39" s="81" t="s">
        <v>136</v>
      </c>
    </row>
    <row r="40" spans="2:21" x14ac:dyDescent="0.4">
      <c r="C40" s="81" t="s">
        <v>137</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92</v>
      </c>
      <c r="D1" s="52"/>
      <c r="E1" s="52"/>
      <c r="F1" s="52"/>
    </row>
    <row r="2" spans="2:11" s="38" customFormat="1" ht="20.25" customHeight="1" x14ac:dyDescent="0.4">
      <c r="B2" s="54" t="s">
        <v>154</v>
      </c>
      <c r="C2" s="54"/>
      <c r="D2" s="52"/>
      <c r="E2" s="52"/>
      <c r="F2" s="52"/>
    </row>
    <row r="3" spans="2:11" s="38" customFormat="1" ht="20.25" customHeight="1" x14ac:dyDescent="0.4">
      <c r="B3" s="54"/>
      <c r="C3" s="54"/>
      <c r="D3" s="52"/>
      <c r="E3" s="52"/>
      <c r="F3" s="52"/>
    </row>
    <row r="4" spans="2:11" s="58" customFormat="1" ht="20.25" customHeight="1" x14ac:dyDescent="0.4">
      <c r="B4" s="65"/>
      <c r="C4" s="52" t="s">
        <v>114</v>
      </c>
      <c r="D4" s="52"/>
      <c r="F4" s="607" t="s">
        <v>115</v>
      </c>
      <c r="G4" s="607"/>
      <c r="H4" s="607"/>
      <c r="I4" s="607"/>
      <c r="J4" s="607"/>
      <c r="K4" s="607"/>
    </row>
    <row r="5" spans="2:11" s="58" customFormat="1" ht="20.25" customHeight="1" x14ac:dyDescent="0.4">
      <c r="B5" s="66"/>
      <c r="C5" s="52" t="s">
        <v>116</v>
      </c>
      <c r="D5" s="52"/>
      <c r="F5" s="607"/>
      <c r="G5" s="607"/>
      <c r="H5" s="607"/>
      <c r="I5" s="607"/>
      <c r="J5" s="607"/>
      <c r="K5" s="607"/>
    </row>
    <row r="6" spans="2:11" s="38" customFormat="1" ht="20.25" customHeight="1" x14ac:dyDescent="0.4">
      <c r="B6" s="53" t="s">
        <v>111</v>
      </c>
      <c r="C6" s="52"/>
      <c r="D6" s="52"/>
      <c r="E6" s="62"/>
      <c r="F6" s="63"/>
    </row>
    <row r="7" spans="2:11" s="38" customFormat="1" ht="20.25" customHeight="1" x14ac:dyDescent="0.4">
      <c r="B7" s="54"/>
      <c r="C7" s="54"/>
      <c r="D7" s="52"/>
      <c r="E7" s="62"/>
      <c r="F7" s="63"/>
    </row>
    <row r="8" spans="2:11" s="38" customFormat="1" ht="20.25" customHeight="1" x14ac:dyDescent="0.4">
      <c r="B8" s="52" t="s">
        <v>93</v>
      </c>
      <c r="C8" s="54"/>
      <c r="D8" s="52"/>
      <c r="E8" s="62"/>
      <c r="F8" s="63"/>
    </row>
    <row r="9" spans="2:11" s="38" customFormat="1" ht="20.25" customHeight="1" x14ac:dyDescent="0.4">
      <c r="B9" s="54"/>
      <c r="C9" s="54"/>
      <c r="D9" s="52"/>
      <c r="E9" s="52"/>
      <c r="F9" s="52"/>
    </row>
    <row r="10" spans="2:11" s="38" customFormat="1" ht="20.25" customHeight="1" x14ac:dyDescent="0.4">
      <c r="B10" s="52" t="s">
        <v>138</v>
      </c>
      <c r="C10" s="54"/>
      <c r="D10" s="52"/>
      <c r="E10" s="52"/>
      <c r="F10" s="52"/>
    </row>
    <row r="11" spans="2:11" s="38" customFormat="1" ht="20.25" customHeight="1" x14ac:dyDescent="0.4">
      <c r="B11" s="52"/>
      <c r="C11" s="54"/>
      <c r="D11" s="52"/>
      <c r="E11" s="52"/>
      <c r="F11" s="52"/>
    </row>
    <row r="12" spans="2:11" s="38" customFormat="1" ht="20.25" customHeight="1" x14ac:dyDescent="0.4">
      <c r="B12" s="52" t="s">
        <v>155</v>
      </c>
      <c r="C12" s="54"/>
      <c r="D12" s="52"/>
    </row>
    <row r="13" spans="2:11" s="38" customFormat="1" ht="20.25" customHeight="1" x14ac:dyDescent="0.4">
      <c r="B13" s="52"/>
      <c r="C13" s="54"/>
      <c r="D13" s="52"/>
    </row>
    <row r="14" spans="2:11" s="38" customFormat="1" ht="20.25" customHeight="1" x14ac:dyDescent="0.4">
      <c r="B14" s="52" t="s">
        <v>171</v>
      </c>
      <c r="C14" s="54"/>
      <c r="D14" s="52"/>
    </row>
    <row r="15" spans="2:11" s="38" customFormat="1" ht="20.25" customHeight="1" x14ac:dyDescent="0.4">
      <c r="B15" s="52"/>
      <c r="C15" s="54"/>
      <c r="D15" s="52"/>
    </row>
    <row r="16" spans="2:11" s="38" customFormat="1" ht="20.25" customHeight="1" x14ac:dyDescent="0.4">
      <c r="B16" s="52" t="s">
        <v>172</v>
      </c>
      <c r="C16" s="54"/>
      <c r="D16" s="52"/>
    </row>
    <row r="17" spans="2:25" s="38" customFormat="1" ht="20.25" customHeight="1" x14ac:dyDescent="0.4">
      <c r="B17" s="54"/>
      <c r="C17" s="54"/>
      <c r="D17" s="52"/>
    </row>
    <row r="18" spans="2:25" s="38" customFormat="1" ht="20.25" customHeight="1" x14ac:dyDescent="0.4">
      <c r="B18" s="52" t="s">
        <v>173</v>
      </c>
      <c r="C18" s="54"/>
      <c r="D18" s="52"/>
    </row>
    <row r="19" spans="2:25" s="38" customFormat="1" ht="20.25" customHeight="1" x14ac:dyDescent="0.4">
      <c r="B19" s="54"/>
      <c r="C19" s="54"/>
      <c r="D19" s="52"/>
    </row>
    <row r="20" spans="2:25" s="38" customFormat="1" ht="17.25" customHeight="1" x14ac:dyDescent="0.4">
      <c r="B20" s="52" t="s">
        <v>174</v>
      </c>
      <c r="C20" s="52"/>
      <c r="D20" s="52"/>
    </row>
    <row r="21" spans="2:25" s="38" customFormat="1" ht="17.25" customHeight="1" x14ac:dyDescent="0.4">
      <c r="B21" s="52" t="s">
        <v>94</v>
      </c>
      <c r="C21" s="52"/>
      <c r="D21" s="52"/>
    </row>
    <row r="22" spans="2:25" s="38" customFormat="1" ht="17.25" customHeight="1" x14ac:dyDescent="0.4">
      <c r="B22" s="52"/>
      <c r="C22" s="52"/>
      <c r="D22" s="52"/>
    </row>
    <row r="23" spans="2:25" s="38" customFormat="1" ht="17.25" customHeight="1" x14ac:dyDescent="0.4">
      <c r="B23" s="52"/>
      <c r="C23" s="30" t="s">
        <v>85</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95</v>
      </c>
    </row>
    <row r="27" spans="2:25" s="38" customFormat="1" ht="17.25" customHeight="1" x14ac:dyDescent="0.4">
      <c r="B27" s="52"/>
      <c r="C27" s="62"/>
      <c r="D27" s="63"/>
    </row>
    <row r="28" spans="2:25" s="38" customFormat="1" ht="17.25" customHeight="1" x14ac:dyDescent="0.4">
      <c r="B28" s="52" t="s">
        <v>175</v>
      </c>
      <c r="C28" s="52"/>
      <c r="D28" s="52"/>
      <c r="E28" s="58"/>
      <c r="F28" s="58"/>
    </row>
    <row r="29" spans="2:25" s="38" customFormat="1" ht="17.25" customHeight="1" x14ac:dyDescent="0.4">
      <c r="B29" s="52" t="s">
        <v>96</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97</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98</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99</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112</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100</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113</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176</v>
      </c>
      <c r="C41" s="52"/>
      <c r="D41" s="52"/>
    </row>
    <row r="42" spans="2:51" s="38" customFormat="1" ht="17.25" customHeight="1" x14ac:dyDescent="0.4">
      <c r="B42" s="52" t="s">
        <v>101</v>
      </c>
      <c r="C42" s="52"/>
      <c r="D42" s="52"/>
      <c r="AH42" s="29"/>
      <c r="AI42" s="29"/>
      <c r="AJ42" s="29"/>
      <c r="AK42" s="29"/>
      <c r="AL42" s="29"/>
      <c r="AM42" s="29"/>
      <c r="AN42" s="29"/>
      <c r="AO42" s="29"/>
      <c r="AP42" s="29"/>
      <c r="AQ42" s="29"/>
      <c r="AR42" s="29"/>
      <c r="AS42" s="29"/>
    </row>
    <row r="43" spans="2:51" s="38" customFormat="1" ht="17.25" customHeight="1" x14ac:dyDescent="0.4">
      <c r="B43" s="64" t="s">
        <v>102</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177</v>
      </c>
      <c r="C45" s="52"/>
    </row>
    <row r="46" spans="2:51" s="38" customFormat="1" ht="17.25" customHeight="1" x14ac:dyDescent="0.4">
      <c r="B46" s="52"/>
      <c r="C46" s="52"/>
    </row>
    <row r="47" spans="2:51" s="38" customFormat="1" ht="17.25" customHeight="1" x14ac:dyDescent="0.4">
      <c r="B47" s="52" t="s">
        <v>178</v>
      </c>
      <c r="C47" s="52"/>
    </row>
    <row r="48" spans="2:51" s="38" customFormat="1" ht="17.25" customHeight="1" x14ac:dyDescent="0.4">
      <c r="B48" s="52" t="s">
        <v>139</v>
      </c>
      <c r="C48" s="52"/>
    </row>
    <row r="49" spans="2:54" s="38" customFormat="1" ht="17.25" customHeight="1" x14ac:dyDescent="0.4">
      <c r="B49" s="52"/>
      <c r="C49" s="52"/>
    </row>
    <row r="50" spans="2:54" s="38" customFormat="1" ht="17.25" customHeight="1" x14ac:dyDescent="0.4">
      <c r="B50" s="52" t="s">
        <v>179</v>
      </c>
      <c r="C50" s="52"/>
    </row>
    <row r="51" spans="2:54" s="38" customFormat="1" ht="17.25" customHeight="1" x14ac:dyDescent="0.4">
      <c r="B51" s="52" t="s">
        <v>103</v>
      </c>
      <c r="C51" s="52"/>
    </row>
    <row r="52" spans="2:54" s="38" customFormat="1" ht="17.25" customHeight="1" x14ac:dyDescent="0.4">
      <c r="B52" s="52"/>
      <c r="C52" s="52"/>
    </row>
    <row r="53" spans="2:54" s="38" customFormat="1" ht="17.25" customHeight="1" x14ac:dyDescent="0.4">
      <c r="B53" s="52" t="s">
        <v>180</v>
      </c>
      <c r="C53" s="52"/>
      <c r="D53" s="52"/>
    </row>
    <row r="54" spans="2:54" s="38" customFormat="1" ht="17.25" customHeight="1" x14ac:dyDescent="0.4">
      <c r="B54" s="52"/>
      <c r="C54" s="52"/>
      <c r="D54" s="52"/>
    </row>
    <row r="55" spans="2:54" s="38" customFormat="1" ht="17.25" customHeight="1" x14ac:dyDescent="0.4">
      <c r="B55" s="58" t="s">
        <v>181</v>
      </c>
      <c r="C55" s="58"/>
      <c r="D55" s="52"/>
    </row>
    <row r="56" spans="2:54" s="38" customFormat="1" ht="17.25" customHeight="1" x14ac:dyDescent="0.4">
      <c r="B56" s="58" t="s">
        <v>104</v>
      </c>
      <c r="C56" s="58"/>
      <c r="D56" s="52"/>
    </row>
    <row r="57" spans="2:54" s="38" customFormat="1" ht="17.25" customHeight="1" x14ac:dyDescent="0.4">
      <c r="B57" s="58" t="s">
        <v>140</v>
      </c>
      <c r="C57" s="58"/>
      <c r="D57" s="52"/>
    </row>
    <row r="58" spans="2:54" s="38" customFormat="1" ht="17.25" customHeight="1" x14ac:dyDescent="0.4"/>
    <row r="59" spans="2:54" s="38" customFormat="1" ht="17.25" customHeight="1" x14ac:dyDescent="0.4">
      <c r="B59" s="38" t="s">
        <v>182</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183</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184</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74</v>
      </c>
      <c r="C1" s="203"/>
      <c r="D1" s="203"/>
    </row>
    <row r="2" spans="1:12" x14ac:dyDescent="0.4">
      <c r="A2" s="202"/>
      <c r="B2" s="203"/>
      <c r="C2" s="203"/>
      <c r="D2" s="203"/>
    </row>
    <row r="3" spans="1:12" x14ac:dyDescent="0.4">
      <c r="A3" s="202"/>
      <c r="B3" s="205" t="s">
        <v>85</v>
      </c>
      <c r="C3" s="205" t="s">
        <v>86</v>
      </c>
      <c r="D3" s="203"/>
    </row>
    <row r="4" spans="1:12" x14ac:dyDescent="0.4">
      <c r="A4" s="202"/>
      <c r="B4" s="206">
        <v>1</v>
      </c>
      <c r="C4" s="244" t="s">
        <v>141</v>
      </c>
      <c r="D4" s="203"/>
    </row>
    <row r="5" spans="1:12" x14ac:dyDescent="0.4">
      <c r="A5" s="202"/>
      <c r="B5" s="206">
        <v>2</v>
      </c>
      <c r="C5" s="244" t="s">
        <v>127</v>
      </c>
    </row>
    <row r="6" spans="1:12" x14ac:dyDescent="0.4">
      <c r="A6" s="202"/>
      <c r="B6" s="206">
        <v>3</v>
      </c>
      <c r="C6" s="244" t="s">
        <v>127</v>
      </c>
      <c r="D6" s="203"/>
    </row>
    <row r="7" spans="1:12" x14ac:dyDescent="0.4">
      <c r="A7" s="202"/>
      <c r="B7" s="206">
        <v>4</v>
      </c>
      <c r="C7" s="244" t="s">
        <v>127</v>
      </c>
      <c r="D7" s="203"/>
    </row>
    <row r="8" spans="1:12" x14ac:dyDescent="0.4">
      <c r="A8" s="202"/>
      <c r="B8" s="206">
        <v>5</v>
      </c>
      <c r="C8" s="244" t="s">
        <v>127</v>
      </c>
      <c r="D8" s="203"/>
    </row>
    <row r="9" spans="1:12" x14ac:dyDescent="0.4">
      <c r="A9" s="202"/>
      <c r="B9" s="203"/>
      <c r="C9" s="203"/>
      <c r="D9" s="203"/>
    </row>
    <row r="10" spans="1:12" x14ac:dyDescent="0.4">
      <c r="A10" s="202"/>
      <c r="B10" s="203" t="s">
        <v>87</v>
      </c>
      <c r="C10" s="203"/>
      <c r="D10" s="203"/>
    </row>
    <row r="11" spans="1:12" ht="26.25" thickBot="1" x14ac:dyDescent="0.45">
      <c r="A11" s="202"/>
      <c r="B11" s="203"/>
      <c r="C11" s="203"/>
      <c r="D11" s="203"/>
    </row>
    <row r="12" spans="1:12" ht="26.25" thickBot="1" x14ac:dyDescent="0.45">
      <c r="A12" s="202"/>
      <c r="B12" s="207" t="s">
        <v>75</v>
      </c>
      <c r="C12" s="208" t="s">
        <v>4</v>
      </c>
      <c r="D12" s="209" t="s">
        <v>5</v>
      </c>
      <c r="E12" s="209" t="s">
        <v>53</v>
      </c>
      <c r="F12" s="210" t="s">
        <v>26</v>
      </c>
      <c r="G12" s="210" t="s">
        <v>26</v>
      </c>
      <c r="H12" s="210" t="s">
        <v>127</v>
      </c>
      <c r="I12" s="210" t="s">
        <v>127</v>
      </c>
      <c r="J12" s="210" t="s">
        <v>127</v>
      </c>
      <c r="K12" s="210" t="s">
        <v>127</v>
      </c>
      <c r="L12" s="211" t="s">
        <v>127</v>
      </c>
    </row>
    <row r="13" spans="1:12" x14ac:dyDescent="0.4">
      <c r="A13" s="202"/>
      <c r="B13" s="608" t="s">
        <v>76</v>
      </c>
      <c r="C13" s="212" t="s">
        <v>14</v>
      </c>
      <c r="D13" s="213" t="s">
        <v>14</v>
      </c>
      <c r="E13" s="213" t="s">
        <v>27</v>
      </c>
      <c r="F13" s="214" t="s">
        <v>26</v>
      </c>
      <c r="G13" s="214" t="s">
        <v>26</v>
      </c>
      <c r="H13" s="214" t="s">
        <v>127</v>
      </c>
      <c r="I13" s="214" t="s">
        <v>127</v>
      </c>
      <c r="J13" s="214" t="s">
        <v>127</v>
      </c>
      <c r="K13" s="214" t="s">
        <v>127</v>
      </c>
      <c r="L13" s="215" t="s">
        <v>127</v>
      </c>
    </row>
    <row r="14" spans="1:12" x14ac:dyDescent="0.4">
      <c r="B14" s="609"/>
      <c r="C14" s="216" t="s">
        <v>127</v>
      </c>
      <c r="D14" s="217" t="s">
        <v>6</v>
      </c>
      <c r="E14" s="217" t="s">
        <v>90</v>
      </c>
      <c r="F14" s="217" t="s">
        <v>26</v>
      </c>
      <c r="G14" s="217" t="s">
        <v>26</v>
      </c>
      <c r="H14" s="217" t="s">
        <v>26</v>
      </c>
      <c r="I14" s="217" t="s">
        <v>26</v>
      </c>
      <c r="J14" s="217" t="s">
        <v>26</v>
      </c>
      <c r="K14" s="217" t="s">
        <v>26</v>
      </c>
      <c r="L14" s="218" t="s">
        <v>26</v>
      </c>
    </row>
    <row r="15" spans="1:12" x14ac:dyDescent="0.4">
      <c r="B15" s="609"/>
      <c r="C15" s="216" t="s">
        <v>127</v>
      </c>
      <c r="D15" s="219" t="s">
        <v>26</v>
      </c>
      <c r="E15" s="219" t="s">
        <v>127</v>
      </c>
      <c r="F15" s="219" t="s">
        <v>26</v>
      </c>
      <c r="G15" s="219" t="s">
        <v>26</v>
      </c>
      <c r="H15" s="219" t="s">
        <v>127</v>
      </c>
      <c r="I15" s="219" t="s">
        <v>127</v>
      </c>
      <c r="J15" s="219" t="s">
        <v>127</v>
      </c>
      <c r="K15" s="219" t="s">
        <v>127</v>
      </c>
      <c r="L15" s="220" t="s">
        <v>127</v>
      </c>
    </row>
    <row r="16" spans="1:12" x14ac:dyDescent="0.4">
      <c r="B16" s="609"/>
      <c r="C16" s="216" t="s">
        <v>127</v>
      </c>
      <c r="D16" s="219" t="s">
        <v>127</v>
      </c>
      <c r="E16" s="219" t="s">
        <v>127</v>
      </c>
      <c r="F16" s="219" t="s">
        <v>26</v>
      </c>
      <c r="G16" s="219" t="s">
        <v>26</v>
      </c>
      <c r="H16" s="219" t="s">
        <v>127</v>
      </c>
      <c r="I16" s="219" t="s">
        <v>127</v>
      </c>
      <c r="J16" s="219" t="s">
        <v>127</v>
      </c>
      <c r="K16" s="219" t="s">
        <v>127</v>
      </c>
      <c r="L16" s="220" t="s">
        <v>127</v>
      </c>
    </row>
    <row r="17" spans="2:12" x14ac:dyDescent="0.4">
      <c r="B17" s="609"/>
      <c r="C17" s="216" t="s">
        <v>127</v>
      </c>
      <c r="D17" s="219" t="s">
        <v>127</v>
      </c>
      <c r="E17" s="219" t="s">
        <v>127</v>
      </c>
      <c r="F17" s="219" t="s">
        <v>26</v>
      </c>
      <c r="G17" s="219" t="s">
        <v>26</v>
      </c>
      <c r="H17" s="219" t="s">
        <v>127</v>
      </c>
      <c r="I17" s="219" t="s">
        <v>127</v>
      </c>
      <c r="J17" s="219" t="s">
        <v>127</v>
      </c>
      <c r="K17" s="219" t="s">
        <v>127</v>
      </c>
      <c r="L17" s="220" t="s">
        <v>127</v>
      </c>
    </row>
    <row r="18" spans="2:12" x14ac:dyDescent="0.4">
      <c r="B18" s="609"/>
      <c r="C18" s="216" t="s">
        <v>127</v>
      </c>
      <c r="D18" s="219" t="s">
        <v>127</v>
      </c>
      <c r="E18" s="219" t="s">
        <v>127</v>
      </c>
      <c r="F18" s="219" t="s">
        <v>26</v>
      </c>
      <c r="G18" s="219" t="s">
        <v>26</v>
      </c>
      <c r="H18" s="219" t="s">
        <v>127</v>
      </c>
      <c r="I18" s="219" t="s">
        <v>127</v>
      </c>
      <c r="J18" s="219" t="s">
        <v>127</v>
      </c>
      <c r="K18" s="219" t="s">
        <v>127</v>
      </c>
      <c r="L18" s="220" t="s">
        <v>127</v>
      </c>
    </row>
    <row r="19" spans="2:12" x14ac:dyDescent="0.4">
      <c r="B19" s="609"/>
      <c r="C19" s="216" t="s">
        <v>127</v>
      </c>
      <c r="D19" s="219" t="s">
        <v>127</v>
      </c>
      <c r="E19" s="219" t="s">
        <v>127</v>
      </c>
      <c r="F19" s="219" t="s">
        <v>26</v>
      </c>
      <c r="G19" s="219" t="s">
        <v>26</v>
      </c>
      <c r="H19" s="219" t="s">
        <v>127</v>
      </c>
      <c r="I19" s="219" t="s">
        <v>127</v>
      </c>
      <c r="J19" s="219" t="s">
        <v>127</v>
      </c>
      <c r="K19" s="219" t="s">
        <v>127</v>
      </c>
      <c r="L19" s="220" t="s">
        <v>127</v>
      </c>
    </row>
    <row r="20" spans="2:12" x14ac:dyDescent="0.4">
      <c r="B20" s="609"/>
      <c r="C20" s="216" t="s">
        <v>127</v>
      </c>
      <c r="D20" s="219" t="s">
        <v>127</v>
      </c>
      <c r="E20" s="219" t="s">
        <v>127</v>
      </c>
      <c r="F20" s="219" t="s">
        <v>26</v>
      </c>
      <c r="G20" s="219" t="s">
        <v>26</v>
      </c>
      <c r="H20" s="219" t="s">
        <v>127</v>
      </c>
      <c r="I20" s="219" t="s">
        <v>127</v>
      </c>
      <c r="J20" s="219" t="s">
        <v>127</v>
      </c>
      <c r="K20" s="219" t="s">
        <v>127</v>
      </c>
      <c r="L20" s="220" t="s">
        <v>127</v>
      </c>
    </row>
    <row r="21" spans="2:12" x14ac:dyDescent="0.4">
      <c r="B21" s="609"/>
      <c r="C21" s="216" t="s">
        <v>127</v>
      </c>
      <c r="D21" s="219" t="s">
        <v>127</v>
      </c>
      <c r="E21" s="219" t="s">
        <v>127</v>
      </c>
      <c r="F21" s="219" t="s">
        <v>26</v>
      </c>
      <c r="G21" s="219" t="s">
        <v>26</v>
      </c>
      <c r="H21" s="219" t="s">
        <v>127</v>
      </c>
      <c r="I21" s="219" t="s">
        <v>127</v>
      </c>
      <c r="J21" s="219" t="s">
        <v>127</v>
      </c>
      <c r="K21" s="219" t="s">
        <v>127</v>
      </c>
      <c r="L21" s="220" t="s">
        <v>127</v>
      </c>
    </row>
    <row r="22" spans="2:12" x14ac:dyDescent="0.4">
      <c r="B22" s="609"/>
      <c r="C22" s="216" t="s">
        <v>127</v>
      </c>
      <c r="D22" s="219" t="s">
        <v>127</v>
      </c>
      <c r="E22" s="219" t="s">
        <v>127</v>
      </c>
      <c r="F22" s="219" t="s">
        <v>127</v>
      </c>
      <c r="G22" s="219" t="s">
        <v>127</v>
      </c>
      <c r="H22" s="219" t="s">
        <v>127</v>
      </c>
      <c r="I22" s="219" t="s">
        <v>127</v>
      </c>
      <c r="J22" s="219" t="s">
        <v>127</v>
      </c>
      <c r="K22" s="219" t="s">
        <v>127</v>
      </c>
      <c r="L22" s="220" t="s">
        <v>127</v>
      </c>
    </row>
    <row r="23" spans="2:12" x14ac:dyDescent="0.4">
      <c r="B23" s="609"/>
      <c r="C23" s="216" t="s">
        <v>127</v>
      </c>
      <c r="D23" s="219" t="s">
        <v>127</v>
      </c>
      <c r="E23" s="219" t="s">
        <v>127</v>
      </c>
      <c r="F23" s="219" t="s">
        <v>127</v>
      </c>
      <c r="G23" s="219" t="s">
        <v>127</v>
      </c>
      <c r="H23" s="219" t="s">
        <v>127</v>
      </c>
      <c r="I23" s="219" t="s">
        <v>127</v>
      </c>
      <c r="J23" s="219" t="s">
        <v>127</v>
      </c>
      <c r="K23" s="219" t="s">
        <v>127</v>
      </c>
      <c r="L23" s="220" t="s">
        <v>127</v>
      </c>
    </row>
    <row r="24" spans="2:12" x14ac:dyDescent="0.4">
      <c r="B24" s="609"/>
      <c r="C24" s="216" t="s">
        <v>127</v>
      </c>
      <c r="D24" s="219" t="s">
        <v>127</v>
      </c>
      <c r="E24" s="219" t="s">
        <v>127</v>
      </c>
      <c r="F24" s="219" t="s">
        <v>127</v>
      </c>
      <c r="G24" s="219" t="s">
        <v>127</v>
      </c>
      <c r="H24" s="219" t="s">
        <v>127</v>
      </c>
      <c r="I24" s="219" t="s">
        <v>127</v>
      </c>
      <c r="J24" s="219" t="s">
        <v>127</v>
      </c>
      <c r="K24" s="219" t="s">
        <v>127</v>
      </c>
      <c r="L24" s="220" t="s">
        <v>127</v>
      </c>
    </row>
    <row r="25" spans="2:12" ht="26.25" thickBot="1" x14ac:dyDescent="0.45">
      <c r="B25" s="610"/>
      <c r="C25" s="221" t="s">
        <v>127</v>
      </c>
      <c r="D25" s="222" t="s">
        <v>127</v>
      </c>
      <c r="E25" s="222" t="s">
        <v>127</v>
      </c>
      <c r="F25" s="222" t="s">
        <v>127</v>
      </c>
      <c r="G25" s="222" t="s">
        <v>127</v>
      </c>
      <c r="H25" s="222" t="s">
        <v>127</v>
      </c>
      <c r="I25" s="222" t="s">
        <v>127</v>
      </c>
      <c r="J25" s="222" t="s">
        <v>127</v>
      </c>
      <c r="K25" s="222" t="s">
        <v>127</v>
      </c>
      <c r="L25" s="223" t="s">
        <v>127</v>
      </c>
    </row>
    <row r="28" spans="2:12" x14ac:dyDescent="0.4">
      <c r="C28" s="204" t="s">
        <v>117</v>
      </c>
    </row>
    <row r="29" spans="2:12" x14ac:dyDescent="0.4">
      <c r="C29" s="204" t="s">
        <v>77</v>
      </c>
    </row>
    <row r="30" spans="2:12" x14ac:dyDescent="0.4">
      <c r="C30" s="204" t="s">
        <v>88</v>
      </c>
    </row>
    <row r="31" spans="2:12" x14ac:dyDescent="0.4">
      <c r="C31" s="204" t="s">
        <v>89</v>
      </c>
    </row>
    <row r="32" spans="2:12" x14ac:dyDescent="0.4">
      <c r="C32" s="204" t="s">
        <v>142</v>
      </c>
    </row>
    <row r="33" spans="3:3" x14ac:dyDescent="0.4">
      <c r="C33" s="204" t="s">
        <v>143</v>
      </c>
    </row>
    <row r="34" spans="3:3" x14ac:dyDescent="0.4">
      <c r="C34" s="204" t="s">
        <v>78</v>
      </c>
    </row>
    <row r="35" spans="3:3" x14ac:dyDescent="0.4">
      <c r="C35" s="204" t="s">
        <v>79</v>
      </c>
    </row>
    <row r="37" spans="3:3" x14ac:dyDescent="0.4">
      <c r="C37" s="204" t="s">
        <v>118</v>
      </c>
    </row>
    <row r="38" spans="3:3" x14ac:dyDescent="0.4">
      <c r="C38" s="204" t="s">
        <v>80</v>
      </c>
    </row>
    <row r="39" spans="3:3" x14ac:dyDescent="0.4">
      <c r="C39" s="204" t="s">
        <v>81</v>
      </c>
    </row>
    <row r="40" spans="3:3" x14ac:dyDescent="0.4">
      <c r="C40" s="204" t="s">
        <v>82</v>
      </c>
    </row>
    <row r="41" spans="3:3" x14ac:dyDescent="0.4">
      <c r="C41" s="204" t="s">
        <v>83</v>
      </c>
    </row>
    <row r="42" spans="3:3" x14ac:dyDescent="0.4">
      <c r="C42" s="204" t="s">
        <v>84</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2023-03-24T07:29:13Z</cp:lastPrinted>
  <dcterms:created xsi:type="dcterms:W3CDTF">2020-01-14T23:47:53Z</dcterms:created>
  <dcterms:modified xsi:type="dcterms:W3CDTF">2023-03-24T07:29:24Z</dcterms:modified>
</cp:coreProperties>
</file>